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2023\2DO TRIMESTRE 2023\CONTROL URBANO\"/>
    </mc:Choice>
  </mc:AlternateContent>
  <bookViews>
    <workbookView showVerticalScroll="0" xWindow="-60" yWindow="-60" windowWidth="15480" windowHeight="11640"/>
  </bookViews>
  <sheets>
    <sheet name="222 08 03 017 07 PPTO 2023" sheetId="109" r:id="rId1"/>
  </sheets>
  <definedNames>
    <definedName name="_xlnm.Print_Titles" localSheetId="0">'222 08 03 017 07 PPTO 2023'!$1:$19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21" i="109" l="1"/>
  <c r="W21" i="109"/>
  <c r="X21" i="109" s="1"/>
  <c r="V22" i="109"/>
  <c r="W22" i="109"/>
  <c r="X22" i="109" s="1"/>
  <c r="V23" i="109"/>
  <c r="W23" i="109"/>
  <c r="X23" i="109" s="1"/>
  <c r="V24" i="109"/>
  <c r="W24" i="109"/>
  <c r="X24" i="109" s="1"/>
  <c r="V25" i="109"/>
  <c r="W25" i="109"/>
  <c r="X25" i="109" s="1"/>
  <c r="V26" i="109"/>
  <c r="W26" i="109"/>
  <c r="X26" i="109" s="1"/>
  <c r="V27" i="109"/>
  <c r="W27" i="109"/>
  <c r="X27" i="109"/>
  <c r="V28" i="109"/>
  <c r="W28" i="109"/>
  <c r="X28" i="109" s="1"/>
  <c r="V29" i="109"/>
  <c r="W29" i="109"/>
  <c r="X29" i="109" s="1"/>
  <c r="V30" i="109"/>
  <c r="W30" i="109"/>
  <c r="X30" i="109" s="1"/>
  <c r="V31" i="109"/>
  <c r="W31" i="109"/>
  <c r="X31" i="109" s="1"/>
  <c r="V32" i="109"/>
  <c r="W32" i="109"/>
  <c r="X32" i="109" s="1"/>
  <c r="V33" i="109"/>
  <c r="W33" i="109"/>
  <c r="X33" i="109" s="1"/>
  <c r="V34" i="109"/>
  <c r="W34" i="109"/>
  <c r="X34" i="109" s="1"/>
  <c r="V35" i="109"/>
  <c r="W35" i="109"/>
  <c r="X35" i="109" s="1"/>
  <c r="V36" i="109"/>
  <c r="W36" i="109"/>
  <c r="X36" i="109" s="1"/>
  <c r="V37" i="109"/>
  <c r="W37" i="109"/>
  <c r="X37" i="109" s="1"/>
  <c r="V38" i="109"/>
  <c r="W38" i="109"/>
  <c r="X38" i="109" s="1"/>
  <c r="V39" i="109"/>
  <c r="W39" i="109"/>
  <c r="X39" i="109" s="1"/>
  <c r="V40" i="109"/>
  <c r="W40" i="109"/>
  <c r="X40" i="109" s="1"/>
  <c r="V41" i="109"/>
  <c r="W41" i="109"/>
  <c r="X41" i="109" s="1"/>
  <c r="V42" i="109"/>
  <c r="W42" i="109"/>
  <c r="X42" i="109" s="1"/>
  <c r="V43" i="109"/>
  <c r="W43" i="109"/>
  <c r="X43" i="109" s="1"/>
  <c r="V44" i="109"/>
  <c r="W44" i="109"/>
  <c r="X44" i="109" s="1"/>
  <c r="V45" i="109"/>
  <c r="W45" i="109"/>
  <c r="X45" i="109" s="1"/>
  <c r="W46" i="109"/>
  <c r="W20" i="109"/>
  <c r="V20" i="109"/>
  <c r="X20" i="109"/>
  <c r="H21" i="109"/>
  <c r="I21" i="109"/>
  <c r="H22" i="109"/>
  <c r="I22" i="109"/>
  <c r="H23" i="109"/>
  <c r="I23" i="109"/>
  <c r="H24" i="109"/>
  <c r="I24" i="109"/>
  <c r="H25" i="109"/>
  <c r="I25" i="109"/>
  <c r="H26" i="109"/>
  <c r="I26" i="109"/>
  <c r="H27" i="109"/>
  <c r="I27" i="109"/>
  <c r="H28" i="109"/>
  <c r="I28" i="109"/>
  <c r="H29" i="109"/>
  <c r="I29" i="109"/>
  <c r="H30" i="109"/>
  <c r="I30" i="109"/>
  <c r="H31" i="109"/>
  <c r="I31" i="109"/>
  <c r="H32" i="109"/>
  <c r="I32" i="109"/>
  <c r="H33" i="109"/>
  <c r="I33" i="109"/>
  <c r="H34" i="109"/>
  <c r="I34" i="109"/>
  <c r="H35" i="109"/>
  <c r="I35" i="109"/>
  <c r="H36" i="109"/>
  <c r="I36" i="109"/>
  <c r="H37" i="109"/>
  <c r="I37" i="109"/>
  <c r="H38" i="109"/>
  <c r="I38" i="109"/>
  <c r="H39" i="109"/>
  <c r="I39" i="109"/>
  <c r="H40" i="109"/>
  <c r="I40" i="109"/>
  <c r="H41" i="109"/>
  <c r="I41" i="109"/>
  <c r="H42" i="109"/>
  <c r="I42" i="109"/>
  <c r="H43" i="109"/>
  <c r="I43" i="109"/>
  <c r="H44" i="109"/>
  <c r="I44" i="109"/>
  <c r="H45" i="109"/>
  <c r="I45" i="109"/>
  <c r="I20" i="109"/>
  <c r="I46" i="109" s="1"/>
  <c r="H20" i="109"/>
  <c r="K46" i="109"/>
  <c r="R21" i="109"/>
  <c r="T21" i="109"/>
  <c r="R22" i="109"/>
  <c r="T22" i="109"/>
  <c r="R23" i="109"/>
  <c r="R24" i="109"/>
  <c r="R25" i="109"/>
  <c r="T25" i="109"/>
  <c r="R26" i="109"/>
  <c r="T26" i="109"/>
  <c r="R27" i="109"/>
  <c r="R28" i="109"/>
  <c r="T28" i="109"/>
  <c r="R29" i="109"/>
  <c r="T29" i="109"/>
  <c r="R30" i="109"/>
  <c r="T30" i="109"/>
  <c r="R31" i="109"/>
  <c r="T31" i="109"/>
  <c r="R32" i="109"/>
  <c r="S32" i="109"/>
  <c r="T32" i="109" s="1"/>
  <c r="R33" i="109"/>
  <c r="T33" i="109"/>
  <c r="R34" i="109"/>
  <c r="T34" i="109"/>
  <c r="R35" i="109"/>
  <c r="T35" i="109"/>
  <c r="R36" i="109"/>
  <c r="T36" i="109"/>
  <c r="R37" i="109"/>
  <c r="T37" i="109"/>
  <c r="R38" i="109"/>
  <c r="T38" i="109"/>
  <c r="R39" i="109"/>
  <c r="T39" i="109"/>
  <c r="R40" i="109"/>
  <c r="T40" i="109"/>
  <c r="R41" i="109"/>
  <c r="T41" i="109"/>
  <c r="R42" i="109"/>
  <c r="T42" i="109"/>
  <c r="R43" i="109"/>
  <c r="R44" i="109"/>
  <c r="T44" i="109"/>
  <c r="R45" i="109"/>
  <c r="T45" i="109"/>
  <c r="R20" i="109"/>
  <c r="Q46" i="109"/>
  <c r="P46" i="109"/>
  <c r="O46" i="109"/>
  <c r="N46" i="109"/>
  <c r="M46" i="109"/>
  <c r="S46" i="109" s="1"/>
  <c r="L46" i="109"/>
  <c r="V46" i="109" s="1"/>
  <c r="X46" i="109" s="1"/>
  <c r="J46" i="109"/>
  <c r="R46" i="109" s="1"/>
  <c r="E46" i="109"/>
  <c r="H46" i="109"/>
  <c r="T27" i="109"/>
  <c r="T24" i="109"/>
  <c r="T23" i="109"/>
  <c r="T43" i="109"/>
  <c r="T20" i="109"/>
  <c r="T46" i="109" l="1"/>
</calcChain>
</file>

<file path=xl/sharedStrings.xml><?xml version="1.0" encoding="utf-8"?>
<sst xmlns="http://schemas.openxmlformats.org/spreadsheetml/2006/main" count="127" uniqueCount="91">
  <si>
    <t>INDICADORES DE RESULTADOS 2023</t>
  </si>
  <si>
    <t>OBJETIVOS Y METAS</t>
  </si>
  <si>
    <t>MUNICIPIO DE GUAYMAS SONORA</t>
  </si>
  <si>
    <t>DEL 01 DE  ENERO  AL 31 DE MARZO DE 2023</t>
  </si>
  <si>
    <t>DEL 01 DE  ENERO  AL 30 DE JUNIO DE 2023</t>
  </si>
  <si>
    <t>DEL 01 DE  ENERO  AL 30 DE SEPTIEMBRE DE 2023</t>
  </si>
  <si>
    <t>DEL 01 DE  ENERO AL 31 DE  DICIEMBRE DE 2023</t>
  </si>
  <si>
    <t>Función</t>
  </si>
  <si>
    <t>Desarrollo Comunitario</t>
  </si>
  <si>
    <t>Dependencia</t>
  </si>
  <si>
    <t>DIR. GRAL DE INFRAEST. URB. Y ECOLO</t>
  </si>
  <si>
    <t>Unidad Resp.</t>
  </si>
  <si>
    <t>DIRECCION DE CONTROL URBANO</t>
  </si>
  <si>
    <t>Programa</t>
  </si>
  <si>
    <t>PLANEACION Y EJECUCION DEL DESARROLLO URBANO</t>
  </si>
  <si>
    <t>SubPrograma</t>
  </si>
  <si>
    <t>PLANEACION URBANA Y ADMINISTRACION</t>
  </si>
  <si>
    <t>O  B  J  E  T  I  V  O  S</t>
  </si>
  <si>
    <t>APLICAR Y ADMINISTRAR EL PROGRAMA MPAL. DE DESARROLLO URBANO, ASI COMO ESTABLECER UN CONTROL DE LAS OBRAS Y CONSTRUCCIONES EFECTUADAS EN EL MUNICIPIO A FIN DE DAR CUMPLIMIENTO A LAS LEYES, REGLAMENTOS Y DISPOSICIONES EN MATERIA DE DESARROLLO URBANO.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</si>
  <si>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</si>
  <si>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</si>
  <si>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</si>
  <si>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</si>
  <si>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</si>
  <si>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</si>
  <si>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</si>
  <si>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</si>
  <si>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</si>
  <si>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</si>
  <si>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</si>
  <si>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</si>
  <si>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</si>
  <si>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</si>
  <si>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</si>
  <si>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</si>
  <si>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</si>
  <si>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</si>
  <si>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</si>
  <si>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</si>
  <si>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</si>
  <si>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</si>
  <si>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</si>
  <si>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</si>
  <si>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CONSTANCIA DE ZONIFICACION</t>
  </si>
  <si>
    <t>CONSTANCIA</t>
  </si>
  <si>
    <t>se paso la meta por las peticiones hechas por los ciudadanos</t>
  </si>
  <si>
    <t>FACTIBILIDAD DE USO DE SUELO</t>
  </si>
  <si>
    <t>FACTIBILIDAD</t>
  </si>
  <si>
    <t>LICENCIA DE USO DE SUELO</t>
  </si>
  <si>
    <t>LICENCIA</t>
  </si>
  <si>
    <t>DICTAMEN TECNICO INFORMATIVO</t>
  </si>
  <si>
    <t>DICTAMEN</t>
  </si>
  <si>
    <t>AUTORIZACION DE PROYECTO</t>
  </si>
  <si>
    <t>AUTORIZACION</t>
  </si>
  <si>
    <t>no se llego a la meta porque no hubo solicitudes por parte de los ciudadanos</t>
  </si>
  <si>
    <t>AUTORIZACION DE MODIFICACION DE PROYECTO</t>
  </si>
  <si>
    <t>AUTORIZACION DE NUMEROS OFICIALES</t>
  </si>
  <si>
    <t>AUTORIZACION DE NOMENCLATURA</t>
  </si>
  <si>
    <t>FOLIO INFORMATIVO GENERAL (E.Q.I.)</t>
  </si>
  <si>
    <t>E.Q.I.</t>
  </si>
  <si>
    <t>AUTORIZACION DE PROYECTO EJECUTIVO DE URBANIZACION</t>
  </si>
  <si>
    <t>CONVENIO / AUTORIZACION</t>
  </si>
  <si>
    <t>CONVENIO</t>
  </si>
  <si>
    <t>ACTA DE ENTREGA / RECEPCION</t>
  </si>
  <si>
    <t>ACTA</t>
  </si>
  <si>
    <t>AUTORIZACION PARA INSTAURACION DE REGIMEN DE CONDOMINIO</t>
  </si>
  <si>
    <t>CONGRUENCIA DE ZONA FEDERAL MARITIMO TERRESTRE</t>
  </si>
  <si>
    <t>CONGRUENCIA</t>
  </si>
  <si>
    <t>REVOCACION DE LICENCIAS O AUTORIZACIONES</t>
  </si>
  <si>
    <t>REVOCACION</t>
  </si>
  <si>
    <t>PROPUESTAS TECNICAS</t>
  </si>
  <si>
    <t>PROPUESTAS</t>
  </si>
  <si>
    <t>LICENCIAS DE CONSTRUCCION, AMPLIACION, MODIFICACION PRORROGAS DE LICENCIAS</t>
  </si>
  <si>
    <t>LICENCIAS</t>
  </si>
  <si>
    <t>EXPEDICION DE CERTIFICADOS RELATIVOS A LA TERMINACION DE OBRA DE UNA EDIFICACION Y SU HABITABILIDAD</t>
  </si>
  <si>
    <t>CERTIFICADO</t>
  </si>
  <si>
    <t>ALINEAMIENTOS Y NUMEROS OFICIALES</t>
  </si>
  <si>
    <t>OFICIOS</t>
  </si>
  <si>
    <t>EXPEDICION DE DICTAMENES TECNICOS PARA EL CONTROL Y USO DE LA VIA PUBLICA</t>
  </si>
  <si>
    <t>DTI</t>
  </si>
  <si>
    <t>ELABORAR LOS PERMISOS RELATIVOS A LA MODIFICACION DE SUPERFICIES DE TERRENOS Y A LA REALIZACION DE DICTAMENES RELATIVOS A LOS MISMOS</t>
  </si>
  <si>
    <t>EXPEDIR LICENCIAS DE ANUNCIOS PUBLICITARIOS</t>
  </si>
  <si>
    <t>BOLETA PAGO</t>
  </si>
  <si>
    <t>REALIZAR INSPECCIONES A OBRAS DENTRO DEL AREA URBANA DEL MUNICIPIO Y ATENCION A DENUNCIAS PRESENTADAS EN ESTA DIRECCION</t>
  </si>
  <si>
    <t>REPORTES</t>
  </si>
  <si>
    <t>CURSOS DE CAPACITACION PARA DIRECTORES RESPONSABLES DE OBRA.</t>
  </si>
  <si>
    <t>CURSOS DE CAPACITACION PARA EL PERSONAL</t>
  </si>
  <si>
    <t>ALTAS Y REFRENDOS DE DIRECTORES RESPONSABLES DE OBRAS</t>
  </si>
  <si>
    <t>TOTAL DEL GASTO DE LA UNIDAD RESPONSABLE</t>
  </si>
  <si>
    <t>NOTA:  EL TOTAL DE LA PONDERACION DEBERA SUMAR  100</t>
  </si>
  <si>
    <t>E1 Eficacia   E2 Economía  E3 Eficiencia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</si>
</sst>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43" fontId="5" fillId="0" borderId="0" xfId="0" applyNumberFormat="1" applyFont="1"/>
    <xf numFmtId="0" fontId="2" fillId="0" borderId="0" xfId="0" applyFont="1"/>
    <xf numFmtId="165" fontId="5" fillId="4" borderId="3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65" fontId="5" fillId="0" borderId="1" xfId="0" applyNumberFormat="1" applyFont="1" applyBorder="1" applyAlignment="1" applyProtection="1">
      <alignment horizontal="center" vertical="center"/>
      <protection locked="0"/>
    </xf>
    <xf numFmtId="4" fontId="5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7" fontId="7" fillId="0" borderId="0" xfId="0" applyNumberFormat="1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165" fontId="5" fillId="0" borderId="0" xfId="0" applyNumberFormat="1" applyFont="1"/>
    <xf numFmtId="165" fontId="5" fillId="0" borderId="1" xfId="0" applyNumberFormat="1" applyFont="1" applyBorder="1" applyAlignment="1" applyProtection="1">
      <alignment horizontal="justify" vertical="top" wrapText="1"/>
      <protection locked="0"/>
    </xf>
    <xf numFmtId="165" fontId="5" fillId="4" borderId="1" xfId="0" applyNumberFormat="1" applyFont="1" applyFill="1" applyBorder="1" applyAlignment="1">
      <alignment horizontal="justify" vertical="top"/>
    </xf>
    <xf numFmtId="165" fontId="5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4" xfId="0" applyFont="1" applyFill="1" applyBorder="1" applyAlignment="1">
      <alignment horizontal="justify" vertical="center" wrapText="1"/>
    </xf>
    <xf numFmtId="0" fontId="5" fillId="5" borderId="5" xfId="0" applyFont="1" applyFill="1" applyBorder="1" applyAlignment="1">
      <alignment horizontal="justify" vertical="center" wrapText="1"/>
    </xf>
    <xf numFmtId="165" fontId="2" fillId="3" borderId="4" xfId="0" applyNumberFormat="1" applyFont="1" applyFill="1" applyBorder="1" applyAlignment="1">
      <alignment horizontal="center" vertical="center"/>
    </xf>
    <xf numFmtId="165" fontId="2" fillId="3" borderId="6" xfId="0" applyNumberFormat="1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X48"/>
  <sheetViews>
    <sheetView tabSelected="1" topLeftCell="A20" zoomScaleNormal="100" workbookViewId="0">
      <selection activeCell="U20" sqref="U20:U45"/>
    </sheetView>
  </sheetViews>
  <sheetFormatPr baseColWidth="10" defaultColWidth="11.42578125" defaultRowHeight="12.75" x14ac:dyDescent="0.2"/>
  <cols>
    <col min="1" max="1" width="10.42578125" style="4" customWidth="1"/>
    <col min="2" max="2" width="6" style="4" customWidth="1"/>
    <col min="3" max="3" width="23.42578125" style="4" customWidth="1"/>
    <col min="4" max="4" width="13.28515625" style="4" customWidth="1"/>
    <col min="5" max="5" width="10.5703125" style="4" customWidth="1"/>
    <col min="6" max="6" width="12.28515625" style="4" hidden="1" customWidth="1"/>
    <col min="7" max="7" width="10.7109375" style="4" hidden="1" customWidth="1"/>
    <col min="8" max="8" width="10.42578125" style="4" hidden="1" customWidth="1"/>
    <col min="9" max="11" width="9.28515625" style="4" hidden="1" customWidth="1"/>
    <col min="12" max="13" width="9.28515625" style="4" customWidth="1"/>
    <col min="14" max="17" width="9.28515625" style="4" hidden="1" customWidth="1"/>
    <col min="18" max="20" width="9.28515625" style="4" customWidth="1"/>
    <col min="21" max="21" width="15.5703125" style="4" customWidth="1"/>
    <col min="22" max="22" width="8.85546875" style="4" customWidth="1"/>
    <col min="23" max="23" width="7.140625" style="4" customWidth="1"/>
    <col min="24" max="24" width="7.85546875" style="4" customWidth="1"/>
    <col min="25" max="16384" width="11.42578125" style="4"/>
  </cols>
  <sheetData>
    <row r="1" spans="1:24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</row>
    <row r="4" spans="1:24" hidden="1" x14ac:dyDescent="0.2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24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</row>
    <row r="6" spans="1:24" hidden="1" x14ac:dyDescent="0.2">
      <c r="A6" s="30" t="s">
        <v>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</row>
    <row r="7" spans="1:24" hidden="1" x14ac:dyDescent="0.2">
      <c r="A7" s="30" t="s">
        <v>6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</row>
    <row r="8" spans="1:24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x14ac:dyDescent="0.2">
      <c r="A9" s="20" t="s">
        <v>7</v>
      </c>
      <c r="B9" s="21">
        <v>222</v>
      </c>
      <c r="C9" s="22" t="s">
        <v>8</v>
      </c>
      <c r="D9" s="23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24" x14ac:dyDescent="0.2">
      <c r="A10" s="20" t="s">
        <v>9</v>
      </c>
      <c r="B10" s="21">
        <v>8</v>
      </c>
      <c r="C10" s="22" t="s">
        <v>10</v>
      </c>
      <c r="D10" s="23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24" x14ac:dyDescent="0.2">
      <c r="A11" s="20" t="s">
        <v>11</v>
      </c>
      <c r="B11" s="21">
        <v>3</v>
      </c>
      <c r="C11" s="22" t="s">
        <v>12</v>
      </c>
      <c r="D11" s="23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24" x14ac:dyDescent="0.2">
      <c r="A12" s="20" t="s">
        <v>13</v>
      </c>
      <c r="B12" s="24">
        <v>17</v>
      </c>
      <c r="C12" s="22" t="s">
        <v>14</v>
      </c>
      <c r="D12" s="23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24" x14ac:dyDescent="0.2">
      <c r="A13" s="20" t="s">
        <v>15</v>
      </c>
      <c r="B13" s="21">
        <v>7</v>
      </c>
      <c r="C13" s="22" t="s">
        <v>16</v>
      </c>
      <c r="D13" s="23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2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</row>
    <row r="15" spans="1:24" x14ac:dyDescent="0.2">
      <c r="A15" s="30" t="s">
        <v>17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</row>
    <row r="16" spans="1:24" ht="35.25" customHeight="1" x14ac:dyDescent="0.2">
      <c r="A16" s="47" t="s">
        <v>18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</row>
    <row r="17" spans="1:2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24" ht="12.75" customHeight="1" x14ac:dyDescent="0.2">
      <c r="A18" s="44" t="s">
        <v>19</v>
      </c>
      <c r="B18" s="45"/>
      <c r="C18" s="46"/>
      <c r="D18" s="42" t="s">
        <v>20</v>
      </c>
      <c r="E18" s="42" t="s">
        <v>21</v>
      </c>
      <c r="F18" s="39" t="s">
        <v>22</v>
      </c>
      <c r="G18" s="41"/>
      <c r="H18" s="39" t="s">
        <v>23</v>
      </c>
      <c r="I18" s="41"/>
      <c r="J18" s="44" t="s">
        <v>24</v>
      </c>
      <c r="K18" s="46"/>
      <c r="L18" s="44" t="s">
        <v>25</v>
      </c>
      <c r="M18" s="46"/>
      <c r="N18" s="44" t="s">
        <v>26</v>
      </c>
      <c r="O18" s="46"/>
      <c r="P18" s="44" t="s">
        <v>27</v>
      </c>
      <c r="Q18" s="46"/>
      <c r="R18" s="37" t="s">
        <v>28</v>
      </c>
      <c r="S18" s="37"/>
      <c r="T18" s="37"/>
      <c r="U18" s="38" t="s">
        <v>29</v>
      </c>
      <c r="V18" s="39" t="s">
        <v>30</v>
      </c>
      <c r="W18" s="40"/>
      <c r="X18" s="41"/>
    </row>
    <row r="19" spans="1:24" ht="21.75" customHeight="1" x14ac:dyDescent="0.2">
      <c r="A19" s="1" t="s">
        <v>31</v>
      </c>
      <c r="B19" s="37" t="s">
        <v>32</v>
      </c>
      <c r="C19" s="37"/>
      <c r="D19" s="43"/>
      <c r="E19" s="43"/>
      <c r="F19" s="7" t="s">
        <v>33</v>
      </c>
      <c r="G19" s="7" t="s">
        <v>34</v>
      </c>
      <c r="H19" s="7" t="s">
        <v>35</v>
      </c>
      <c r="I19" s="7" t="s">
        <v>36</v>
      </c>
      <c r="J19" s="2" t="s">
        <v>37</v>
      </c>
      <c r="K19" s="2" t="s">
        <v>38</v>
      </c>
      <c r="L19" s="2" t="s">
        <v>37</v>
      </c>
      <c r="M19" s="2" t="s">
        <v>38</v>
      </c>
      <c r="N19" s="2" t="s">
        <v>37</v>
      </c>
      <c r="O19" s="2" t="s">
        <v>38</v>
      </c>
      <c r="P19" s="2" t="s">
        <v>37</v>
      </c>
      <c r="Q19" s="2" t="s">
        <v>38</v>
      </c>
      <c r="R19" s="2" t="s">
        <v>37</v>
      </c>
      <c r="S19" s="2" t="s">
        <v>38</v>
      </c>
      <c r="T19" s="2" t="s">
        <v>39</v>
      </c>
      <c r="U19" s="38"/>
      <c r="V19" s="7" t="s">
        <v>40</v>
      </c>
      <c r="W19" s="7" t="s">
        <v>41</v>
      </c>
      <c r="X19" s="7" t="s">
        <v>42</v>
      </c>
    </row>
    <row r="20" spans="1:24" ht="37.5" customHeight="1" x14ac:dyDescent="0.2">
      <c r="A20" s="15">
        <v>1</v>
      </c>
      <c r="B20" s="32" t="s">
        <v>43</v>
      </c>
      <c r="C20" s="33"/>
      <c r="D20" s="16" t="s">
        <v>44</v>
      </c>
      <c r="E20" s="16">
        <v>5</v>
      </c>
      <c r="F20" s="13"/>
      <c r="G20" s="13"/>
      <c r="H20" s="12">
        <f>J20+L20+N20+P20</f>
        <v>70</v>
      </c>
      <c r="I20" s="12">
        <f>K20+M20+O20+Q20</f>
        <v>68</v>
      </c>
      <c r="J20" s="15">
        <v>40</v>
      </c>
      <c r="K20" s="11">
        <v>27</v>
      </c>
      <c r="L20" s="15">
        <v>30</v>
      </c>
      <c r="M20" s="17">
        <v>41</v>
      </c>
      <c r="N20" s="15"/>
      <c r="O20" s="3"/>
      <c r="P20" s="15"/>
      <c r="Q20" s="3"/>
      <c r="R20" s="11">
        <f>J20+L20+N20+P20</f>
        <v>70</v>
      </c>
      <c r="S20" s="11">
        <v>27</v>
      </c>
      <c r="T20" s="11">
        <f>S20-R20</f>
        <v>-43</v>
      </c>
      <c r="U20" s="29" t="s">
        <v>45</v>
      </c>
      <c r="V20" s="3">
        <f>M20/L20*100</f>
        <v>136.66666666666666</v>
      </c>
      <c r="W20" s="3" t="e">
        <f>G20/F20*100</f>
        <v>#DIV/0!</v>
      </c>
      <c r="X20" s="3" t="e">
        <f>W20/V20*100</f>
        <v>#DIV/0!</v>
      </c>
    </row>
    <row r="21" spans="1:24" ht="37.5" customHeight="1" x14ac:dyDescent="0.2">
      <c r="A21" s="15">
        <v>2</v>
      </c>
      <c r="B21" s="32" t="s">
        <v>46</v>
      </c>
      <c r="C21" s="33"/>
      <c r="D21" s="16" t="s">
        <v>47</v>
      </c>
      <c r="E21" s="16">
        <v>4</v>
      </c>
      <c r="F21" s="13"/>
      <c r="G21" s="13"/>
      <c r="H21" s="12">
        <f t="shared" ref="H21:H45" si="0">J21+L21+N21+P21</f>
        <v>30</v>
      </c>
      <c r="I21" s="12">
        <f t="shared" ref="I21:I45" si="1">K21+M21+O21+Q21</f>
        <v>79</v>
      </c>
      <c r="J21" s="15">
        <v>15</v>
      </c>
      <c r="K21" s="11">
        <v>41</v>
      </c>
      <c r="L21" s="15">
        <v>15</v>
      </c>
      <c r="M21" s="17">
        <v>38</v>
      </c>
      <c r="N21" s="15"/>
      <c r="O21" s="3"/>
      <c r="P21" s="15"/>
      <c r="Q21" s="3"/>
      <c r="R21" s="11">
        <f t="shared" ref="R21:R46" si="2">J21+L21+N21+P21</f>
        <v>30</v>
      </c>
      <c r="S21" s="11">
        <v>41</v>
      </c>
      <c r="T21" s="11">
        <f t="shared" ref="T21:T46" si="3">S21-R21</f>
        <v>11</v>
      </c>
      <c r="U21" s="29" t="s">
        <v>45</v>
      </c>
      <c r="V21" s="3">
        <f t="shared" ref="V21:V46" si="4">M21/L21*100</f>
        <v>253.33333333333331</v>
      </c>
      <c r="W21" s="3" t="e">
        <f t="shared" ref="W21:W46" si="5">G21/F21*100</f>
        <v>#DIV/0!</v>
      </c>
      <c r="X21" s="3" t="e">
        <f t="shared" ref="X21:X46" si="6">W21/V21*100</f>
        <v>#DIV/0!</v>
      </c>
    </row>
    <row r="22" spans="1:24" ht="37.5" customHeight="1" x14ac:dyDescent="0.2">
      <c r="A22" s="15">
        <v>3</v>
      </c>
      <c r="B22" s="32" t="s">
        <v>48</v>
      </c>
      <c r="C22" s="33"/>
      <c r="D22" s="16" t="s">
        <v>49</v>
      </c>
      <c r="E22" s="16">
        <v>4</v>
      </c>
      <c r="F22" s="13"/>
      <c r="G22" s="13"/>
      <c r="H22" s="12">
        <f t="shared" si="0"/>
        <v>20</v>
      </c>
      <c r="I22" s="12">
        <f t="shared" si="1"/>
        <v>37</v>
      </c>
      <c r="J22" s="15">
        <v>10</v>
      </c>
      <c r="K22" s="11">
        <v>21</v>
      </c>
      <c r="L22" s="15">
        <v>10</v>
      </c>
      <c r="M22" s="17">
        <v>16</v>
      </c>
      <c r="N22" s="15"/>
      <c r="O22" s="3"/>
      <c r="P22" s="15"/>
      <c r="Q22" s="3"/>
      <c r="R22" s="11">
        <f t="shared" si="2"/>
        <v>20</v>
      </c>
      <c r="S22" s="11">
        <v>21</v>
      </c>
      <c r="T22" s="11">
        <f t="shared" si="3"/>
        <v>1</v>
      </c>
      <c r="U22" s="29" t="s">
        <v>45</v>
      </c>
      <c r="V22" s="3">
        <f t="shared" si="4"/>
        <v>160</v>
      </c>
      <c r="W22" s="3" t="e">
        <f t="shared" si="5"/>
        <v>#DIV/0!</v>
      </c>
      <c r="X22" s="3" t="e">
        <f t="shared" si="6"/>
        <v>#DIV/0!</v>
      </c>
    </row>
    <row r="23" spans="1:24" ht="37.5" customHeight="1" x14ac:dyDescent="0.2">
      <c r="A23" s="15">
        <v>4</v>
      </c>
      <c r="B23" s="32" t="s">
        <v>50</v>
      </c>
      <c r="C23" s="33"/>
      <c r="D23" s="16" t="s">
        <v>51</v>
      </c>
      <c r="E23" s="16">
        <v>1</v>
      </c>
      <c r="F23" s="13"/>
      <c r="G23" s="13"/>
      <c r="H23" s="12">
        <f t="shared" si="0"/>
        <v>30</v>
      </c>
      <c r="I23" s="12">
        <f t="shared" si="1"/>
        <v>70</v>
      </c>
      <c r="J23" s="15">
        <v>15</v>
      </c>
      <c r="K23" s="11">
        <v>37</v>
      </c>
      <c r="L23" s="15">
        <v>15</v>
      </c>
      <c r="M23" s="17">
        <v>33</v>
      </c>
      <c r="N23" s="15"/>
      <c r="O23" s="3"/>
      <c r="P23" s="15"/>
      <c r="Q23" s="3"/>
      <c r="R23" s="11">
        <f t="shared" si="2"/>
        <v>30</v>
      </c>
      <c r="S23" s="11">
        <v>37</v>
      </c>
      <c r="T23" s="11">
        <f t="shared" si="3"/>
        <v>7</v>
      </c>
      <c r="U23" s="29" t="s">
        <v>45</v>
      </c>
      <c r="V23" s="3">
        <f t="shared" si="4"/>
        <v>220.00000000000003</v>
      </c>
      <c r="W23" s="3" t="e">
        <f t="shared" si="5"/>
        <v>#DIV/0!</v>
      </c>
      <c r="X23" s="3" t="e">
        <f t="shared" si="6"/>
        <v>#DIV/0!</v>
      </c>
    </row>
    <row r="24" spans="1:24" ht="37.5" customHeight="1" x14ac:dyDescent="0.2">
      <c r="A24" s="15">
        <v>5</v>
      </c>
      <c r="B24" s="32" t="s">
        <v>52</v>
      </c>
      <c r="C24" s="33"/>
      <c r="D24" s="16" t="s">
        <v>53</v>
      </c>
      <c r="E24" s="16">
        <v>4</v>
      </c>
      <c r="F24" s="13"/>
      <c r="G24" s="13"/>
      <c r="H24" s="12">
        <f t="shared" si="0"/>
        <v>25</v>
      </c>
      <c r="I24" s="12">
        <f t="shared" si="1"/>
        <v>55</v>
      </c>
      <c r="J24" s="15">
        <v>10</v>
      </c>
      <c r="K24" s="11">
        <v>42</v>
      </c>
      <c r="L24" s="15">
        <v>15</v>
      </c>
      <c r="M24" s="17">
        <v>13</v>
      </c>
      <c r="N24" s="15"/>
      <c r="O24" s="3"/>
      <c r="P24" s="15"/>
      <c r="Q24" s="3"/>
      <c r="R24" s="11">
        <f t="shared" si="2"/>
        <v>25</v>
      </c>
      <c r="S24" s="11">
        <v>42</v>
      </c>
      <c r="T24" s="11">
        <f t="shared" si="3"/>
        <v>17</v>
      </c>
      <c r="U24" s="29" t="s">
        <v>54</v>
      </c>
      <c r="V24" s="3">
        <f t="shared" si="4"/>
        <v>86.666666666666671</v>
      </c>
      <c r="W24" s="3" t="e">
        <f t="shared" si="5"/>
        <v>#DIV/0!</v>
      </c>
      <c r="X24" s="3" t="e">
        <f t="shared" si="6"/>
        <v>#DIV/0!</v>
      </c>
    </row>
    <row r="25" spans="1:24" ht="37.5" customHeight="1" x14ac:dyDescent="0.2">
      <c r="A25" s="15">
        <v>6</v>
      </c>
      <c r="B25" s="32" t="s">
        <v>55</v>
      </c>
      <c r="C25" s="33"/>
      <c r="D25" s="16" t="s">
        <v>53</v>
      </c>
      <c r="E25" s="16">
        <v>1</v>
      </c>
      <c r="F25" s="13"/>
      <c r="G25" s="13"/>
      <c r="H25" s="12">
        <f t="shared" si="0"/>
        <v>1</v>
      </c>
      <c r="I25" s="12">
        <f t="shared" si="1"/>
        <v>1</v>
      </c>
      <c r="J25" s="15">
        <v>0</v>
      </c>
      <c r="K25" s="11">
        <v>1</v>
      </c>
      <c r="L25" s="15">
        <v>1</v>
      </c>
      <c r="M25" s="17">
        <v>0</v>
      </c>
      <c r="N25" s="15"/>
      <c r="O25" s="3"/>
      <c r="P25" s="15"/>
      <c r="Q25" s="3"/>
      <c r="R25" s="11">
        <f t="shared" si="2"/>
        <v>1</v>
      </c>
      <c r="S25" s="11">
        <v>1</v>
      </c>
      <c r="T25" s="11">
        <f t="shared" si="3"/>
        <v>0</v>
      </c>
      <c r="U25" s="29" t="s">
        <v>54</v>
      </c>
      <c r="V25" s="3">
        <f t="shared" si="4"/>
        <v>0</v>
      </c>
      <c r="W25" s="3" t="e">
        <f t="shared" si="5"/>
        <v>#DIV/0!</v>
      </c>
      <c r="X25" s="3" t="e">
        <f t="shared" si="6"/>
        <v>#DIV/0!</v>
      </c>
    </row>
    <row r="26" spans="1:24" ht="37.5" customHeight="1" x14ac:dyDescent="0.2">
      <c r="A26" s="15">
        <v>7</v>
      </c>
      <c r="B26" s="32" t="s">
        <v>56</v>
      </c>
      <c r="C26" s="33"/>
      <c r="D26" s="16" t="s">
        <v>53</v>
      </c>
      <c r="E26" s="16">
        <v>1</v>
      </c>
      <c r="F26" s="13"/>
      <c r="G26" s="13"/>
      <c r="H26" s="12">
        <f t="shared" si="0"/>
        <v>20</v>
      </c>
      <c r="I26" s="12">
        <f t="shared" si="1"/>
        <v>80</v>
      </c>
      <c r="J26" s="15">
        <v>10</v>
      </c>
      <c r="K26" s="11">
        <v>0</v>
      </c>
      <c r="L26" s="15">
        <v>10</v>
      </c>
      <c r="M26" s="17">
        <v>80</v>
      </c>
      <c r="N26" s="15"/>
      <c r="O26" s="3"/>
      <c r="P26" s="15"/>
      <c r="Q26" s="3"/>
      <c r="R26" s="11">
        <f t="shared" si="2"/>
        <v>20</v>
      </c>
      <c r="S26" s="11">
        <v>0</v>
      </c>
      <c r="T26" s="11">
        <f t="shared" si="3"/>
        <v>-20</v>
      </c>
      <c r="U26" s="29" t="s">
        <v>45</v>
      </c>
      <c r="V26" s="3">
        <f t="shared" si="4"/>
        <v>800</v>
      </c>
      <c r="W26" s="3" t="e">
        <f t="shared" si="5"/>
        <v>#DIV/0!</v>
      </c>
      <c r="X26" s="3" t="e">
        <f t="shared" si="6"/>
        <v>#DIV/0!</v>
      </c>
    </row>
    <row r="27" spans="1:24" ht="37.5" customHeight="1" x14ac:dyDescent="0.2">
      <c r="A27" s="15">
        <v>8</v>
      </c>
      <c r="B27" s="32" t="s">
        <v>57</v>
      </c>
      <c r="C27" s="33"/>
      <c r="D27" s="16" t="s">
        <v>53</v>
      </c>
      <c r="E27" s="16">
        <v>1</v>
      </c>
      <c r="F27" s="13"/>
      <c r="G27" s="13"/>
      <c r="H27" s="12">
        <f t="shared" si="0"/>
        <v>2</v>
      </c>
      <c r="I27" s="12">
        <f t="shared" si="1"/>
        <v>0</v>
      </c>
      <c r="J27" s="15">
        <v>1</v>
      </c>
      <c r="K27" s="11">
        <v>0</v>
      </c>
      <c r="L27" s="15">
        <v>1</v>
      </c>
      <c r="M27" s="17">
        <v>0</v>
      </c>
      <c r="N27" s="15"/>
      <c r="O27" s="3"/>
      <c r="P27" s="15"/>
      <c r="Q27" s="3"/>
      <c r="R27" s="11">
        <f t="shared" si="2"/>
        <v>2</v>
      </c>
      <c r="S27" s="11">
        <v>0</v>
      </c>
      <c r="T27" s="11">
        <f t="shared" si="3"/>
        <v>-2</v>
      </c>
      <c r="U27" s="29" t="s">
        <v>54</v>
      </c>
      <c r="V27" s="3">
        <f t="shared" si="4"/>
        <v>0</v>
      </c>
      <c r="W27" s="3" t="e">
        <f t="shared" si="5"/>
        <v>#DIV/0!</v>
      </c>
      <c r="X27" s="3" t="e">
        <f t="shared" si="6"/>
        <v>#DIV/0!</v>
      </c>
    </row>
    <row r="28" spans="1:24" ht="37.5" customHeight="1" x14ac:dyDescent="0.2">
      <c r="A28" s="15">
        <v>9</v>
      </c>
      <c r="B28" s="32" t="s">
        <v>58</v>
      </c>
      <c r="C28" s="33"/>
      <c r="D28" s="16" t="s">
        <v>59</v>
      </c>
      <c r="E28" s="16">
        <v>2</v>
      </c>
      <c r="F28" s="13"/>
      <c r="G28" s="13"/>
      <c r="H28" s="12">
        <f t="shared" si="0"/>
        <v>60</v>
      </c>
      <c r="I28" s="12">
        <f t="shared" si="1"/>
        <v>185</v>
      </c>
      <c r="J28" s="15">
        <v>30</v>
      </c>
      <c r="K28" s="11">
        <v>103</v>
      </c>
      <c r="L28" s="15">
        <v>30</v>
      </c>
      <c r="M28" s="17">
        <v>82</v>
      </c>
      <c r="N28" s="15"/>
      <c r="O28" s="3"/>
      <c r="P28" s="15"/>
      <c r="Q28" s="3"/>
      <c r="R28" s="11">
        <f t="shared" si="2"/>
        <v>60</v>
      </c>
      <c r="S28" s="11">
        <v>103</v>
      </c>
      <c r="T28" s="11">
        <f t="shared" si="3"/>
        <v>43</v>
      </c>
      <c r="U28" s="29" t="s">
        <v>45</v>
      </c>
      <c r="V28" s="3">
        <f t="shared" si="4"/>
        <v>273.33333333333331</v>
      </c>
      <c r="W28" s="3" t="e">
        <f t="shared" si="5"/>
        <v>#DIV/0!</v>
      </c>
      <c r="X28" s="3" t="e">
        <f t="shared" si="6"/>
        <v>#DIV/0!</v>
      </c>
    </row>
    <row r="29" spans="1:24" ht="37.5" customHeight="1" x14ac:dyDescent="0.2">
      <c r="A29" s="15">
        <v>10</v>
      </c>
      <c r="B29" s="32" t="s">
        <v>60</v>
      </c>
      <c r="C29" s="33"/>
      <c r="D29" s="16" t="s">
        <v>53</v>
      </c>
      <c r="E29" s="16">
        <v>1</v>
      </c>
      <c r="F29" s="13"/>
      <c r="G29" s="13"/>
      <c r="H29" s="12">
        <f t="shared" si="0"/>
        <v>1</v>
      </c>
      <c r="I29" s="12">
        <f t="shared" si="1"/>
        <v>1</v>
      </c>
      <c r="J29" s="15">
        <v>0</v>
      </c>
      <c r="K29" s="11">
        <v>0</v>
      </c>
      <c r="L29" s="15">
        <v>1</v>
      </c>
      <c r="M29" s="17">
        <v>1</v>
      </c>
      <c r="N29" s="15"/>
      <c r="O29" s="3"/>
      <c r="P29" s="15"/>
      <c r="Q29" s="3"/>
      <c r="R29" s="11">
        <f t="shared" si="2"/>
        <v>1</v>
      </c>
      <c r="S29" s="11">
        <v>0</v>
      </c>
      <c r="T29" s="11">
        <f t="shared" si="3"/>
        <v>-1</v>
      </c>
      <c r="U29" s="27"/>
      <c r="V29" s="3">
        <f t="shared" si="4"/>
        <v>100</v>
      </c>
      <c r="W29" s="3" t="e">
        <f t="shared" si="5"/>
        <v>#DIV/0!</v>
      </c>
      <c r="X29" s="3" t="e">
        <f t="shared" si="6"/>
        <v>#DIV/0!</v>
      </c>
    </row>
    <row r="30" spans="1:24" ht="37.5" customHeight="1" x14ac:dyDescent="0.2">
      <c r="A30" s="15">
        <v>11</v>
      </c>
      <c r="B30" s="32" t="s">
        <v>61</v>
      </c>
      <c r="C30" s="33"/>
      <c r="D30" s="16" t="s">
        <v>62</v>
      </c>
      <c r="E30" s="16">
        <v>1</v>
      </c>
      <c r="F30" s="13"/>
      <c r="G30" s="13"/>
      <c r="H30" s="12">
        <f t="shared" si="0"/>
        <v>2</v>
      </c>
      <c r="I30" s="12">
        <f t="shared" si="1"/>
        <v>0</v>
      </c>
      <c r="J30" s="15">
        <v>1</v>
      </c>
      <c r="K30" s="11">
        <v>0</v>
      </c>
      <c r="L30" s="15">
        <v>1</v>
      </c>
      <c r="M30" s="17">
        <v>0</v>
      </c>
      <c r="N30" s="15"/>
      <c r="O30" s="3"/>
      <c r="P30" s="15"/>
      <c r="Q30" s="3"/>
      <c r="R30" s="11">
        <f t="shared" si="2"/>
        <v>2</v>
      </c>
      <c r="S30" s="11">
        <v>0</v>
      </c>
      <c r="T30" s="11">
        <f t="shared" si="3"/>
        <v>-2</v>
      </c>
      <c r="U30" s="29" t="s">
        <v>54</v>
      </c>
      <c r="V30" s="3">
        <f t="shared" si="4"/>
        <v>0</v>
      </c>
      <c r="W30" s="3" t="e">
        <f t="shared" si="5"/>
        <v>#DIV/0!</v>
      </c>
      <c r="X30" s="3" t="e">
        <f t="shared" si="6"/>
        <v>#DIV/0!</v>
      </c>
    </row>
    <row r="31" spans="1:24" ht="37.5" customHeight="1" x14ac:dyDescent="0.2">
      <c r="A31" s="15">
        <v>12</v>
      </c>
      <c r="B31" s="32" t="s">
        <v>63</v>
      </c>
      <c r="C31" s="33"/>
      <c r="D31" s="16" t="s">
        <v>64</v>
      </c>
      <c r="E31" s="16">
        <v>1</v>
      </c>
      <c r="F31" s="13"/>
      <c r="G31" s="13"/>
      <c r="H31" s="12">
        <f t="shared" si="0"/>
        <v>1</v>
      </c>
      <c r="I31" s="12">
        <f t="shared" si="1"/>
        <v>1</v>
      </c>
      <c r="J31" s="15">
        <v>1</v>
      </c>
      <c r="K31" s="11">
        <v>1</v>
      </c>
      <c r="L31" s="15">
        <v>0</v>
      </c>
      <c r="M31" s="17">
        <v>0</v>
      </c>
      <c r="N31" s="15"/>
      <c r="O31" s="3"/>
      <c r="P31" s="15"/>
      <c r="Q31" s="3"/>
      <c r="R31" s="11">
        <f t="shared" si="2"/>
        <v>1</v>
      </c>
      <c r="S31" s="11">
        <v>1</v>
      </c>
      <c r="T31" s="11">
        <f t="shared" si="3"/>
        <v>0</v>
      </c>
      <c r="U31" s="27"/>
      <c r="V31" s="3" t="e">
        <f t="shared" si="4"/>
        <v>#DIV/0!</v>
      </c>
      <c r="W31" s="3" t="e">
        <f t="shared" si="5"/>
        <v>#DIV/0!</v>
      </c>
      <c r="X31" s="3" t="e">
        <f t="shared" si="6"/>
        <v>#DIV/0!</v>
      </c>
    </row>
    <row r="32" spans="1:24" ht="37.5" customHeight="1" x14ac:dyDescent="0.2">
      <c r="A32" s="15">
        <v>13</v>
      </c>
      <c r="B32" s="32" t="s">
        <v>65</v>
      </c>
      <c r="C32" s="33"/>
      <c r="D32" s="16" t="s">
        <v>53</v>
      </c>
      <c r="E32" s="16">
        <v>1</v>
      </c>
      <c r="F32" s="13"/>
      <c r="G32" s="13"/>
      <c r="H32" s="12">
        <f t="shared" si="0"/>
        <v>2</v>
      </c>
      <c r="I32" s="12">
        <f t="shared" si="1"/>
        <v>2</v>
      </c>
      <c r="J32" s="15">
        <v>1</v>
      </c>
      <c r="K32" s="11">
        <v>0</v>
      </c>
      <c r="L32" s="15">
        <v>1</v>
      </c>
      <c r="M32" s="17">
        <v>2</v>
      </c>
      <c r="N32" s="15"/>
      <c r="O32" s="3"/>
      <c r="P32" s="15"/>
      <c r="Q32" s="3"/>
      <c r="R32" s="11">
        <f t="shared" si="2"/>
        <v>2</v>
      </c>
      <c r="S32" s="11">
        <f>K32+M32+O32+Q32</f>
        <v>2</v>
      </c>
      <c r="T32" s="11">
        <f t="shared" si="3"/>
        <v>0</v>
      </c>
      <c r="U32" s="29" t="s">
        <v>45</v>
      </c>
      <c r="V32" s="3">
        <f t="shared" si="4"/>
        <v>200</v>
      </c>
      <c r="W32" s="3" t="e">
        <f t="shared" si="5"/>
        <v>#DIV/0!</v>
      </c>
      <c r="X32" s="3" t="e">
        <f t="shared" si="6"/>
        <v>#DIV/0!</v>
      </c>
    </row>
    <row r="33" spans="1:24" ht="37.5" customHeight="1" x14ac:dyDescent="0.2">
      <c r="A33" s="15">
        <v>14</v>
      </c>
      <c r="B33" s="32" t="s">
        <v>66</v>
      </c>
      <c r="C33" s="33"/>
      <c r="D33" s="16" t="s">
        <v>67</v>
      </c>
      <c r="E33" s="16">
        <v>1</v>
      </c>
      <c r="F33" s="13"/>
      <c r="G33" s="13"/>
      <c r="H33" s="12">
        <f t="shared" si="0"/>
        <v>1</v>
      </c>
      <c r="I33" s="12">
        <f t="shared" si="1"/>
        <v>2</v>
      </c>
      <c r="J33" s="15">
        <v>1</v>
      </c>
      <c r="K33" s="11">
        <v>1</v>
      </c>
      <c r="L33" s="15">
        <v>0</v>
      </c>
      <c r="M33" s="17">
        <v>1</v>
      </c>
      <c r="N33" s="15"/>
      <c r="O33" s="3"/>
      <c r="P33" s="15"/>
      <c r="Q33" s="3"/>
      <c r="R33" s="11">
        <f t="shared" si="2"/>
        <v>1</v>
      </c>
      <c r="S33" s="11">
        <v>1</v>
      </c>
      <c r="T33" s="11">
        <f t="shared" si="3"/>
        <v>0</v>
      </c>
      <c r="U33" s="29" t="s">
        <v>45</v>
      </c>
      <c r="V33" s="3" t="e">
        <f t="shared" si="4"/>
        <v>#DIV/0!</v>
      </c>
      <c r="W33" s="3" t="e">
        <f t="shared" si="5"/>
        <v>#DIV/0!</v>
      </c>
      <c r="X33" s="3" t="e">
        <f t="shared" si="6"/>
        <v>#DIV/0!</v>
      </c>
    </row>
    <row r="34" spans="1:24" ht="37.5" customHeight="1" x14ac:dyDescent="0.2">
      <c r="A34" s="15">
        <v>15</v>
      </c>
      <c r="B34" s="32" t="s">
        <v>68</v>
      </c>
      <c r="C34" s="33"/>
      <c r="D34" s="16" t="s">
        <v>69</v>
      </c>
      <c r="E34" s="16">
        <v>1</v>
      </c>
      <c r="F34" s="13"/>
      <c r="G34" s="13"/>
      <c r="H34" s="12">
        <f t="shared" si="0"/>
        <v>1</v>
      </c>
      <c r="I34" s="12">
        <f t="shared" si="1"/>
        <v>0</v>
      </c>
      <c r="J34" s="15">
        <v>0</v>
      </c>
      <c r="K34" s="11">
        <v>0</v>
      </c>
      <c r="L34" s="15">
        <v>1</v>
      </c>
      <c r="M34" s="17">
        <v>0</v>
      </c>
      <c r="N34" s="15"/>
      <c r="O34" s="3"/>
      <c r="P34" s="15"/>
      <c r="Q34" s="3"/>
      <c r="R34" s="11">
        <f t="shared" si="2"/>
        <v>1</v>
      </c>
      <c r="S34" s="11">
        <v>0</v>
      </c>
      <c r="T34" s="11">
        <f t="shared" si="3"/>
        <v>-1</v>
      </c>
      <c r="U34" s="27"/>
      <c r="V34" s="3">
        <f t="shared" si="4"/>
        <v>0</v>
      </c>
      <c r="W34" s="3" t="e">
        <f t="shared" si="5"/>
        <v>#DIV/0!</v>
      </c>
      <c r="X34" s="3" t="e">
        <f t="shared" si="6"/>
        <v>#DIV/0!</v>
      </c>
    </row>
    <row r="35" spans="1:24" ht="37.5" customHeight="1" x14ac:dyDescent="0.2">
      <c r="A35" s="15">
        <v>16</v>
      </c>
      <c r="B35" s="32" t="s">
        <v>70</v>
      </c>
      <c r="C35" s="33"/>
      <c r="D35" s="16" t="s">
        <v>71</v>
      </c>
      <c r="E35" s="16">
        <v>1</v>
      </c>
      <c r="F35" s="13"/>
      <c r="G35" s="13"/>
      <c r="H35" s="12">
        <f t="shared" si="0"/>
        <v>0</v>
      </c>
      <c r="I35" s="12">
        <f t="shared" si="1"/>
        <v>0</v>
      </c>
      <c r="J35" s="15">
        <v>0</v>
      </c>
      <c r="K35" s="11">
        <v>0</v>
      </c>
      <c r="L35" s="15">
        <v>0</v>
      </c>
      <c r="M35" s="17">
        <v>0</v>
      </c>
      <c r="N35" s="15"/>
      <c r="O35" s="3"/>
      <c r="P35" s="15"/>
      <c r="Q35" s="3"/>
      <c r="R35" s="11">
        <f t="shared" si="2"/>
        <v>0</v>
      </c>
      <c r="S35" s="11">
        <v>0</v>
      </c>
      <c r="T35" s="11">
        <f t="shared" si="3"/>
        <v>0</v>
      </c>
      <c r="U35" s="27"/>
      <c r="V35" s="3" t="e">
        <f t="shared" si="4"/>
        <v>#DIV/0!</v>
      </c>
      <c r="W35" s="3" t="e">
        <f t="shared" si="5"/>
        <v>#DIV/0!</v>
      </c>
      <c r="X35" s="3" t="e">
        <f t="shared" si="6"/>
        <v>#DIV/0!</v>
      </c>
    </row>
    <row r="36" spans="1:24" ht="37.5" customHeight="1" x14ac:dyDescent="0.2">
      <c r="A36" s="15">
        <v>17</v>
      </c>
      <c r="B36" s="32" t="s">
        <v>72</v>
      </c>
      <c r="C36" s="33"/>
      <c r="D36" s="16" t="s">
        <v>73</v>
      </c>
      <c r="E36" s="16">
        <v>10</v>
      </c>
      <c r="F36" s="13"/>
      <c r="G36" s="13"/>
      <c r="H36" s="12">
        <f t="shared" si="0"/>
        <v>110</v>
      </c>
      <c r="I36" s="12">
        <f t="shared" si="1"/>
        <v>162</v>
      </c>
      <c r="J36" s="15">
        <v>55</v>
      </c>
      <c r="K36" s="11">
        <v>81</v>
      </c>
      <c r="L36" s="15">
        <v>55</v>
      </c>
      <c r="M36" s="17">
        <v>81</v>
      </c>
      <c r="N36" s="15"/>
      <c r="O36" s="3"/>
      <c r="P36" s="15"/>
      <c r="Q36" s="3"/>
      <c r="R36" s="11">
        <f t="shared" si="2"/>
        <v>110</v>
      </c>
      <c r="S36" s="11">
        <v>81</v>
      </c>
      <c r="T36" s="11">
        <f t="shared" si="3"/>
        <v>-29</v>
      </c>
      <c r="U36" s="29" t="s">
        <v>45</v>
      </c>
      <c r="V36" s="3">
        <f t="shared" si="4"/>
        <v>147.27272727272725</v>
      </c>
      <c r="W36" s="3" t="e">
        <f t="shared" si="5"/>
        <v>#DIV/0!</v>
      </c>
      <c r="X36" s="3" t="e">
        <f t="shared" si="6"/>
        <v>#DIV/0!</v>
      </c>
    </row>
    <row r="37" spans="1:24" ht="37.5" customHeight="1" x14ac:dyDescent="0.2">
      <c r="A37" s="15">
        <v>18</v>
      </c>
      <c r="B37" s="32" t="s">
        <v>74</v>
      </c>
      <c r="C37" s="33"/>
      <c r="D37" s="16" t="s">
        <v>75</v>
      </c>
      <c r="E37" s="16">
        <v>10</v>
      </c>
      <c r="F37" s="13"/>
      <c r="G37" s="13"/>
      <c r="H37" s="12">
        <f t="shared" si="0"/>
        <v>85</v>
      </c>
      <c r="I37" s="12">
        <f t="shared" si="1"/>
        <v>103</v>
      </c>
      <c r="J37" s="15">
        <v>55</v>
      </c>
      <c r="K37" s="11">
        <v>52</v>
      </c>
      <c r="L37" s="15">
        <v>30</v>
      </c>
      <c r="M37" s="17">
        <v>51</v>
      </c>
      <c r="N37" s="15"/>
      <c r="O37" s="3"/>
      <c r="P37" s="15"/>
      <c r="Q37" s="3"/>
      <c r="R37" s="11">
        <f t="shared" si="2"/>
        <v>85</v>
      </c>
      <c r="S37" s="11">
        <v>52</v>
      </c>
      <c r="T37" s="11">
        <f t="shared" si="3"/>
        <v>-33</v>
      </c>
      <c r="U37" s="29" t="s">
        <v>45</v>
      </c>
      <c r="V37" s="3">
        <f t="shared" si="4"/>
        <v>170</v>
      </c>
      <c r="W37" s="3" t="e">
        <f t="shared" si="5"/>
        <v>#DIV/0!</v>
      </c>
      <c r="X37" s="3" t="e">
        <f t="shared" si="6"/>
        <v>#DIV/0!</v>
      </c>
    </row>
    <row r="38" spans="1:24" ht="37.5" customHeight="1" x14ac:dyDescent="0.2">
      <c r="A38" s="15">
        <v>19</v>
      </c>
      <c r="B38" s="32" t="s">
        <v>76</v>
      </c>
      <c r="C38" s="33"/>
      <c r="D38" s="16" t="s">
        <v>77</v>
      </c>
      <c r="E38" s="16">
        <v>10</v>
      </c>
      <c r="F38" s="13"/>
      <c r="G38" s="13"/>
      <c r="H38" s="12">
        <f t="shared" si="0"/>
        <v>155</v>
      </c>
      <c r="I38" s="12">
        <f t="shared" si="1"/>
        <v>389</v>
      </c>
      <c r="J38" s="15">
        <v>95</v>
      </c>
      <c r="K38" s="11">
        <v>163</v>
      </c>
      <c r="L38" s="15">
        <v>60</v>
      </c>
      <c r="M38" s="17">
        <v>226</v>
      </c>
      <c r="N38" s="15"/>
      <c r="O38" s="3"/>
      <c r="P38" s="15"/>
      <c r="Q38" s="3"/>
      <c r="R38" s="11">
        <f t="shared" si="2"/>
        <v>155</v>
      </c>
      <c r="S38" s="11">
        <v>163</v>
      </c>
      <c r="T38" s="11">
        <f t="shared" si="3"/>
        <v>8</v>
      </c>
      <c r="U38" s="29" t="s">
        <v>45</v>
      </c>
      <c r="V38" s="3">
        <f t="shared" si="4"/>
        <v>376.66666666666669</v>
      </c>
      <c r="W38" s="3" t="e">
        <f t="shared" si="5"/>
        <v>#DIV/0!</v>
      </c>
      <c r="X38" s="3" t="e">
        <f t="shared" si="6"/>
        <v>#DIV/0!</v>
      </c>
    </row>
    <row r="39" spans="1:24" ht="37.5" customHeight="1" x14ac:dyDescent="0.2">
      <c r="A39" s="15">
        <v>20</v>
      </c>
      <c r="B39" s="32" t="s">
        <v>78</v>
      </c>
      <c r="C39" s="33"/>
      <c r="D39" s="16" t="s">
        <v>79</v>
      </c>
      <c r="E39" s="16">
        <v>3</v>
      </c>
      <c r="F39" s="13"/>
      <c r="G39" s="13"/>
      <c r="H39" s="12">
        <f t="shared" si="0"/>
        <v>40</v>
      </c>
      <c r="I39" s="12">
        <f t="shared" si="1"/>
        <v>48</v>
      </c>
      <c r="J39" s="15">
        <v>20</v>
      </c>
      <c r="K39" s="11">
        <v>25</v>
      </c>
      <c r="L39" s="15">
        <v>20</v>
      </c>
      <c r="M39" s="17">
        <v>23</v>
      </c>
      <c r="N39" s="15"/>
      <c r="O39" s="3"/>
      <c r="P39" s="15"/>
      <c r="Q39" s="3"/>
      <c r="R39" s="11">
        <f t="shared" si="2"/>
        <v>40</v>
      </c>
      <c r="S39" s="11">
        <v>25</v>
      </c>
      <c r="T39" s="11">
        <f t="shared" si="3"/>
        <v>-15</v>
      </c>
      <c r="U39" s="29" t="s">
        <v>45</v>
      </c>
      <c r="V39" s="3">
        <f t="shared" si="4"/>
        <v>114.99999999999999</v>
      </c>
      <c r="W39" s="3" t="e">
        <f t="shared" si="5"/>
        <v>#DIV/0!</v>
      </c>
      <c r="X39" s="3" t="e">
        <f t="shared" si="6"/>
        <v>#DIV/0!</v>
      </c>
    </row>
    <row r="40" spans="1:24" ht="37.5" customHeight="1" x14ac:dyDescent="0.2">
      <c r="A40" s="15">
        <v>21</v>
      </c>
      <c r="B40" s="32" t="s">
        <v>80</v>
      </c>
      <c r="C40" s="33"/>
      <c r="D40" s="16" t="s">
        <v>77</v>
      </c>
      <c r="E40" s="16">
        <v>10</v>
      </c>
      <c r="F40" s="13"/>
      <c r="G40" s="13"/>
      <c r="H40" s="12">
        <f t="shared" si="0"/>
        <v>45</v>
      </c>
      <c r="I40" s="12">
        <f t="shared" si="1"/>
        <v>136</v>
      </c>
      <c r="J40" s="15">
        <v>25</v>
      </c>
      <c r="K40" s="11">
        <v>49</v>
      </c>
      <c r="L40" s="15">
        <v>20</v>
      </c>
      <c r="M40" s="17">
        <v>87</v>
      </c>
      <c r="N40" s="15"/>
      <c r="O40" s="3"/>
      <c r="P40" s="15"/>
      <c r="Q40" s="3"/>
      <c r="R40" s="11">
        <f t="shared" si="2"/>
        <v>45</v>
      </c>
      <c r="S40" s="11">
        <v>49</v>
      </c>
      <c r="T40" s="11">
        <f t="shared" si="3"/>
        <v>4</v>
      </c>
      <c r="U40" s="29" t="s">
        <v>45</v>
      </c>
      <c r="V40" s="3">
        <f t="shared" si="4"/>
        <v>434.99999999999994</v>
      </c>
      <c r="W40" s="3" t="e">
        <f t="shared" si="5"/>
        <v>#DIV/0!</v>
      </c>
      <c r="X40" s="3" t="e">
        <f t="shared" si="6"/>
        <v>#DIV/0!</v>
      </c>
    </row>
    <row r="41" spans="1:24" ht="37.5" customHeight="1" x14ac:dyDescent="0.2">
      <c r="A41" s="15">
        <v>22</v>
      </c>
      <c r="B41" s="32" t="s">
        <v>81</v>
      </c>
      <c r="C41" s="33"/>
      <c r="D41" s="16" t="s">
        <v>82</v>
      </c>
      <c r="E41" s="16">
        <v>10</v>
      </c>
      <c r="F41" s="13"/>
      <c r="G41" s="13"/>
      <c r="H41" s="12">
        <f t="shared" si="0"/>
        <v>55</v>
      </c>
      <c r="I41" s="12">
        <f t="shared" si="1"/>
        <v>59</v>
      </c>
      <c r="J41" s="15">
        <v>30</v>
      </c>
      <c r="K41" s="11">
        <v>35</v>
      </c>
      <c r="L41" s="15">
        <v>25</v>
      </c>
      <c r="M41" s="17">
        <v>24</v>
      </c>
      <c r="N41" s="15"/>
      <c r="O41" s="3"/>
      <c r="P41" s="15"/>
      <c r="Q41" s="3"/>
      <c r="R41" s="11">
        <f t="shared" si="2"/>
        <v>55</v>
      </c>
      <c r="S41" s="11">
        <v>35</v>
      </c>
      <c r="T41" s="11">
        <f t="shared" si="3"/>
        <v>-20</v>
      </c>
      <c r="U41" s="29" t="s">
        <v>54</v>
      </c>
      <c r="V41" s="3">
        <f t="shared" si="4"/>
        <v>96</v>
      </c>
      <c r="W41" s="3" t="e">
        <f t="shared" si="5"/>
        <v>#DIV/0!</v>
      </c>
      <c r="X41" s="3" t="e">
        <f t="shared" si="6"/>
        <v>#DIV/0!</v>
      </c>
    </row>
    <row r="42" spans="1:24" ht="37.5" customHeight="1" x14ac:dyDescent="0.2">
      <c r="A42" s="15">
        <v>23</v>
      </c>
      <c r="B42" s="32" t="s">
        <v>83</v>
      </c>
      <c r="C42" s="33"/>
      <c r="D42" s="16" t="s">
        <v>84</v>
      </c>
      <c r="E42" s="16">
        <v>10</v>
      </c>
      <c r="F42" s="13"/>
      <c r="G42" s="13"/>
      <c r="H42" s="12">
        <f t="shared" si="0"/>
        <v>240</v>
      </c>
      <c r="I42" s="12">
        <f t="shared" si="1"/>
        <v>178</v>
      </c>
      <c r="J42" s="15">
        <v>120</v>
      </c>
      <c r="K42" s="11">
        <v>96</v>
      </c>
      <c r="L42" s="15">
        <v>120</v>
      </c>
      <c r="M42" s="17">
        <v>82</v>
      </c>
      <c r="N42" s="15"/>
      <c r="O42" s="3"/>
      <c r="P42" s="15"/>
      <c r="Q42" s="3"/>
      <c r="R42" s="11">
        <f t="shared" si="2"/>
        <v>240</v>
      </c>
      <c r="S42" s="11">
        <v>96</v>
      </c>
      <c r="T42" s="11">
        <f t="shared" si="3"/>
        <v>-144</v>
      </c>
      <c r="U42" s="29" t="s">
        <v>45</v>
      </c>
      <c r="V42" s="3">
        <f t="shared" si="4"/>
        <v>68.333333333333329</v>
      </c>
      <c r="W42" s="3" t="e">
        <f t="shared" si="5"/>
        <v>#DIV/0!</v>
      </c>
      <c r="X42" s="3" t="e">
        <f t="shared" si="6"/>
        <v>#DIV/0!</v>
      </c>
    </row>
    <row r="43" spans="1:24" ht="36" customHeight="1" x14ac:dyDescent="0.2">
      <c r="A43" s="15">
        <v>24</v>
      </c>
      <c r="B43" s="32" t="s">
        <v>85</v>
      </c>
      <c r="C43" s="33"/>
      <c r="D43" s="16" t="s">
        <v>82</v>
      </c>
      <c r="E43" s="16">
        <v>1</v>
      </c>
      <c r="F43" s="13"/>
      <c r="G43" s="13"/>
      <c r="H43" s="12">
        <f t="shared" si="0"/>
        <v>0</v>
      </c>
      <c r="I43" s="12">
        <f t="shared" si="1"/>
        <v>0</v>
      </c>
      <c r="J43" s="15">
        <v>0</v>
      </c>
      <c r="K43" s="11">
        <v>0</v>
      </c>
      <c r="L43" s="15">
        <v>0</v>
      </c>
      <c r="M43" s="17">
        <v>0</v>
      </c>
      <c r="N43" s="15"/>
      <c r="O43" s="3"/>
      <c r="P43" s="15"/>
      <c r="Q43" s="3"/>
      <c r="R43" s="11">
        <f t="shared" si="2"/>
        <v>0</v>
      </c>
      <c r="S43" s="11">
        <v>0</v>
      </c>
      <c r="T43" s="11">
        <f t="shared" si="3"/>
        <v>0</v>
      </c>
      <c r="U43" s="27"/>
      <c r="V43" s="3" t="e">
        <f t="shared" si="4"/>
        <v>#DIV/0!</v>
      </c>
      <c r="W43" s="3" t="e">
        <f t="shared" si="5"/>
        <v>#DIV/0!</v>
      </c>
      <c r="X43" s="3" t="e">
        <f t="shared" si="6"/>
        <v>#DIV/0!</v>
      </c>
    </row>
    <row r="44" spans="1:24" ht="36" customHeight="1" x14ac:dyDescent="0.2">
      <c r="A44" s="15">
        <v>25</v>
      </c>
      <c r="B44" s="32" t="s">
        <v>86</v>
      </c>
      <c r="C44" s="33"/>
      <c r="D44" s="16" t="s">
        <v>77</v>
      </c>
      <c r="E44" s="16">
        <v>1</v>
      </c>
      <c r="F44" s="13"/>
      <c r="G44" s="13"/>
      <c r="H44" s="12">
        <f t="shared" si="0"/>
        <v>1</v>
      </c>
      <c r="I44" s="12">
        <f t="shared" si="1"/>
        <v>0</v>
      </c>
      <c r="J44" s="15">
        <v>0</v>
      </c>
      <c r="K44" s="11">
        <v>0</v>
      </c>
      <c r="L44" s="15">
        <v>1</v>
      </c>
      <c r="M44" s="17">
        <v>0</v>
      </c>
      <c r="N44" s="15"/>
      <c r="O44" s="3"/>
      <c r="P44" s="15"/>
      <c r="Q44" s="3"/>
      <c r="R44" s="11">
        <f t="shared" si="2"/>
        <v>1</v>
      </c>
      <c r="S44" s="11">
        <v>0</v>
      </c>
      <c r="T44" s="11">
        <f t="shared" si="3"/>
        <v>-1</v>
      </c>
      <c r="U44" s="29" t="s">
        <v>54</v>
      </c>
      <c r="V44" s="3">
        <f t="shared" si="4"/>
        <v>0</v>
      </c>
      <c r="W44" s="3" t="e">
        <f t="shared" si="5"/>
        <v>#DIV/0!</v>
      </c>
      <c r="X44" s="3" t="e">
        <f t="shared" si="6"/>
        <v>#DIV/0!</v>
      </c>
    </row>
    <row r="45" spans="1:24" ht="36" customHeight="1" x14ac:dyDescent="0.2">
      <c r="A45" s="15">
        <v>26</v>
      </c>
      <c r="B45" s="32" t="s">
        <v>87</v>
      </c>
      <c r="C45" s="33"/>
      <c r="D45" s="16" t="s">
        <v>82</v>
      </c>
      <c r="E45" s="16">
        <v>5</v>
      </c>
      <c r="F45" s="13"/>
      <c r="G45" s="13"/>
      <c r="H45" s="12">
        <f t="shared" si="0"/>
        <v>41</v>
      </c>
      <c r="I45" s="12">
        <f t="shared" si="1"/>
        <v>44</v>
      </c>
      <c r="J45" s="15">
        <v>35</v>
      </c>
      <c r="K45" s="11">
        <v>35</v>
      </c>
      <c r="L45" s="15">
        <v>6</v>
      </c>
      <c r="M45" s="17">
        <v>9</v>
      </c>
      <c r="N45" s="15"/>
      <c r="O45" s="3"/>
      <c r="P45" s="15"/>
      <c r="Q45" s="3"/>
      <c r="R45" s="11">
        <f t="shared" si="2"/>
        <v>41</v>
      </c>
      <c r="S45" s="11">
        <v>35</v>
      </c>
      <c r="T45" s="11">
        <f t="shared" si="3"/>
        <v>-6</v>
      </c>
      <c r="U45" s="29" t="s">
        <v>45</v>
      </c>
      <c r="V45" s="3">
        <f t="shared" si="4"/>
        <v>150</v>
      </c>
      <c r="W45" s="3" t="e">
        <f t="shared" si="5"/>
        <v>#DIV/0!</v>
      </c>
      <c r="X45" s="3" t="e">
        <f t="shared" si="6"/>
        <v>#DIV/0!</v>
      </c>
    </row>
    <row r="46" spans="1:24" s="6" customFormat="1" ht="36.75" customHeight="1" x14ac:dyDescent="0.2">
      <c r="A46" s="34" t="s">
        <v>88</v>
      </c>
      <c r="B46" s="35"/>
      <c r="C46" s="36"/>
      <c r="D46" s="8"/>
      <c r="E46" s="8">
        <f>SUM(E20:E45)</f>
        <v>100</v>
      </c>
      <c r="F46" s="14"/>
      <c r="G46" s="18"/>
      <c r="H46" s="8">
        <f t="shared" ref="H46:Q46" si="7">SUM(H20:H45)</f>
        <v>1038</v>
      </c>
      <c r="I46" s="8">
        <f t="shared" si="7"/>
        <v>1700</v>
      </c>
      <c r="J46" s="8">
        <f t="shared" si="7"/>
        <v>570</v>
      </c>
      <c r="K46" s="25">
        <f>SUM(K20:K45)</f>
        <v>810</v>
      </c>
      <c r="L46" s="8">
        <f t="shared" si="7"/>
        <v>468</v>
      </c>
      <c r="M46" s="8">
        <f t="shared" si="7"/>
        <v>890</v>
      </c>
      <c r="N46" s="8">
        <f t="shared" si="7"/>
        <v>0</v>
      </c>
      <c r="O46" s="8">
        <f t="shared" si="7"/>
        <v>0</v>
      </c>
      <c r="P46" s="8">
        <f t="shared" si="7"/>
        <v>0</v>
      </c>
      <c r="Q46" s="8">
        <f t="shared" si="7"/>
        <v>0</v>
      </c>
      <c r="R46" s="12">
        <f t="shared" si="2"/>
        <v>1038</v>
      </c>
      <c r="S46" s="12">
        <f>K46+M46+O46+Q46</f>
        <v>1700</v>
      </c>
      <c r="T46" s="12">
        <f t="shared" si="3"/>
        <v>662</v>
      </c>
      <c r="U46" s="28"/>
      <c r="V46" s="3">
        <f t="shared" si="4"/>
        <v>190.17094017094016</v>
      </c>
      <c r="W46" s="3" t="e">
        <f t="shared" si="5"/>
        <v>#DIV/0!</v>
      </c>
      <c r="X46" s="3" t="e">
        <f t="shared" si="6"/>
        <v>#DIV/0!</v>
      </c>
    </row>
    <row r="47" spans="1:24" s="5" customFormat="1" ht="14.25" customHeight="1" x14ac:dyDescent="0.2">
      <c r="F47" s="9"/>
      <c r="S47" s="26"/>
    </row>
    <row r="48" spans="1:24" s="5" customFormat="1" ht="14.25" customHeight="1" x14ac:dyDescent="0.2">
      <c r="B48" s="10" t="s">
        <v>89</v>
      </c>
      <c r="F48" s="9"/>
      <c r="H48" s="5" t="s">
        <v>90</v>
      </c>
    </row>
  </sheetData>
  <sheetProtection insertRows="0" deleteRows="0"/>
  <mergeCells count="49">
    <mergeCell ref="A15:X15"/>
    <mergeCell ref="A18:C18"/>
    <mergeCell ref="P18:Q18"/>
    <mergeCell ref="A16:X16"/>
    <mergeCell ref="N18:O18"/>
    <mergeCell ref="F18:G18"/>
    <mergeCell ref="H18:I18"/>
    <mergeCell ref="L18:M18"/>
    <mergeCell ref="D18:D19"/>
    <mergeCell ref="J18:K18"/>
    <mergeCell ref="R18:T18"/>
    <mergeCell ref="U18:U19"/>
    <mergeCell ref="V18:X18"/>
    <mergeCell ref="E18:E19"/>
    <mergeCell ref="B29:C29"/>
    <mergeCell ref="B24:C24"/>
    <mergeCell ref="B25:C25"/>
    <mergeCell ref="B28:C28"/>
    <mergeCell ref="B26:C26"/>
    <mergeCell ref="B27:C27"/>
    <mergeCell ref="B23:C23"/>
    <mergeCell ref="B19:C19"/>
    <mergeCell ref="B22:C22"/>
    <mergeCell ref="A46:C46"/>
    <mergeCell ref="B38:C38"/>
    <mergeCell ref="B39:C39"/>
    <mergeCell ref="B45:C45"/>
    <mergeCell ref="B40:C40"/>
    <mergeCell ref="B41:C41"/>
    <mergeCell ref="B42:C42"/>
    <mergeCell ref="B44:C44"/>
    <mergeCell ref="B43:C43"/>
    <mergeCell ref="B37:C37"/>
    <mergeCell ref="B33:C33"/>
    <mergeCell ref="B20:C20"/>
    <mergeCell ref="B34:C34"/>
    <mergeCell ref="B35:C35"/>
    <mergeCell ref="B21:C21"/>
    <mergeCell ref="B30:C30"/>
    <mergeCell ref="B31:C31"/>
    <mergeCell ref="B36:C36"/>
    <mergeCell ref="B32:C32"/>
    <mergeCell ref="A7:X7"/>
    <mergeCell ref="A3:X3"/>
    <mergeCell ref="A2:X2"/>
    <mergeCell ref="A1:X1"/>
    <mergeCell ref="A4:X4"/>
    <mergeCell ref="A5:X5"/>
    <mergeCell ref="A6:X6"/>
  </mergeCells>
  <phoneticPr fontId="1" type="noConversion"/>
  <printOptions horizontalCentered="1"/>
  <pageMargins left="0.19685039370078741" right="0.19685039370078741" top="0.39370078740157483" bottom="0.39370078740157483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222 08 03 017 07 PPTO 2023</vt:lpstr>
      <vt:lpstr>'222 08 03 017 07 PPTO 2023'!Títulos_a_imprimir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DANIA</dc:creator>
  <cp:keywords/>
  <dc:description/>
  <cp:lastModifiedBy>propietario</cp:lastModifiedBy>
  <cp:revision/>
  <dcterms:created xsi:type="dcterms:W3CDTF">2010-04-16T17:39:00Z</dcterms:created>
  <dcterms:modified xsi:type="dcterms:W3CDTF">2023-07-18T07:18:11Z</dcterms:modified>
  <cp:category/>
  <cp:contentStatus/>
</cp:coreProperties>
</file>