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 2023\4TO TRIMESTRE 2023\CONTROL URBANO\"/>
    </mc:Choice>
  </mc:AlternateContent>
  <bookViews>
    <workbookView xWindow="0" yWindow="0" windowWidth="18150" windowHeight="12075" firstSheet="2" activeTab="2"/>
  </bookViews>
  <sheets>
    <sheet name="222 08 01 017 01" sheetId="195" r:id="rId1"/>
    <sheet name="222 08 06 017 10 DES. RURAL " sheetId="194" r:id="rId2"/>
    <sheet name="222 08 03 017 07 DPCU" sheetId="191" r:id="rId3"/>
  </sheets>
  <calcPr calcId="162913"/>
</workbook>
</file>

<file path=xl/calcChain.xml><?xml version="1.0" encoding="utf-8"?>
<calcChain xmlns="http://schemas.openxmlformats.org/spreadsheetml/2006/main">
  <c r="F19" i="195" l="1"/>
  <c r="G19" i="195"/>
  <c r="H19" i="195"/>
  <c r="I19" i="195"/>
  <c r="T19" i="195"/>
  <c r="V19" i="195"/>
  <c r="X19" i="195" s="1"/>
  <c r="W19" i="195"/>
  <c r="F20" i="195"/>
  <c r="G20" i="195"/>
  <c r="H20" i="195"/>
  <c r="H27" i="195" s="1"/>
  <c r="I20" i="195"/>
  <c r="I27" i="195" s="1"/>
  <c r="T20" i="195"/>
  <c r="V20" i="195"/>
  <c r="W20" i="195"/>
  <c r="X20" i="195"/>
  <c r="F21" i="195"/>
  <c r="G21" i="195"/>
  <c r="H21" i="195"/>
  <c r="I21" i="195"/>
  <c r="T21" i="195"/>
  <c r="V21" i="195"/>
  <c r="W21" i="195"/>
  <c r="X21" i="195"/>
  <c r="F22" i="195"/>
  <c r="G22" i="195"/>
  <c r="W22" i="195" s="1"/>
  <c r="X22" i="195" s="1"/>
  <c r="H22" i="195"/>
  <c r="I22" i="195"/>
  <c r="R22" i="195"/>
  <c r="S22" i="195"/>
  <c r="T22" i="195"/>
  <c r="V22" i="195"/>
  <c r="F23" i="195"/>
  <c r="G23" i="195"/>
  <c r="H23" i="195"/>
  <c r="I23" i="195"/>
  <c r="S23" i="195"/>
  <c r="T23" i="195"/>
  <c r="V23" i="195"/>
  <c r="W23" i="195"/>
  <c r="X23" i="195"/>
  <c r="F24" i="195"/>
  <c r="G24" i="195"/>
  <c r="W24" i="195" s="1"/>
  <c r="X24" i="195" s="1"/>
  <c r="H24" i="195"/>
  <c r="I24" i="195"/>
  <c r="T24" i="195"/>
  <c r="V24" i="195"/>
  <c r="F25" i="195"/>
  <c r="G25" i="195"/>
  <c r="H25" i="195"/>
  <c r="I25" i="195"/>
  <c r="T25" i="195"/>
  <c r="V25" i="195"/>
  <c r="W25" i="195"/>
  <c r="X25" i="195" s="1"/>
  <c r="F26" i="195"/>
  <c r="G26" i="195"/>
  <c r="W26" i="195" s="1"/>
  <c r="X26" i="195" s="1"/>
  <c r="H26" i="195"/>
  <c r="I26" i="195"/>
  <c r="T26" i="195"/>
  <c r="V26" i="195"/>
  <c r="E27" i="195"/>
  <c r="J27" i="195"/>
  <c r="K27" i="195"/>
  <c r="L27" i="195"/>
  <c r="M27" i="195"/>
  <c r="V27" i="195" s="1"/>
  <c r="N27" i="195"/>
  <c r="O27" i="195"/>
  <c r="P27" i="195"/>
  <c r="Q27" i="195"/>
  <c r="S27" i="195" s="1"/>
  <c r="T27" i="195" s="1"/>
  <c r="R27" i="195"/>
  <c r="W27" i="195"/>
  <c r="F20" i="194"/>
  <c r="G20" i="194"/>
  <c r="W20" i="194" s="1"/>
  <c r="X20" i="194" s="1"/>
  <c r="H20" i="194"/>
  <c r="I20" i="194"/>
  <c r="R20" i="194"/>
  <c r="S20" i="194"/>
  <c r="T20" i="194"/>
  <c r="V20" i="194"/>
  <c r="F21" i="194"/>
  <c r="G21" i="194"/>
  <c r="W21" i="194" s="1"/>
  <c r="X21" i="194" s="1"/>
  <c r="H21" i="194"/>
  <c r="H29" i="194" s="1"/>
  <c r="I21" i="194"/>
  <c r="I29" i="194" s="1"/>
  <c r="R21" i="194"/>
  <c r="S21" i="194"/>
  <c r="T21" i="194"/>
  <c r="V21" i="194"/>
  <c r="F22" i="194"/>
  <c r="G22" i="194"/>
  <c r="H22" i="194"/>
  <c r="I22" i="194"/>
  <c r="R22" i="194"/>
  <c r="S22" i="194"/>
  <c r="T22" i="194"/>
  <c r="V22" i="194"/>
  <c r="W22" i="194"/>
  <c r="X22" i="194"/>
  <c r="F23" i="194"/>
  <c r="G23" i="194"/>
  <c r="W23" i="194" s="1"/>
  <c r="X23" i="194" s="1"/>
  <c r="H23" i="194"/>
  <c r="I23" i="194"/>
  <c r="R23" i="194"/>
  <c r="S23" i="194"/>
  <c r="T23" i="194" s="1"/>
  <c r="V23" i="194"/>
  <c r="F24" i="194"/>
  <c r="G24" i="194"/>
  <c r="H24" i="194"/>
  <c r="I24" i="194"/>
  <c r="R24" i="194"/>
  <c r="S24" i="194"/>
  <c r="T24" i="194"/>
  <c r="V24" i="194"/>
  <c r="W24" i="194"/>
  <c r="X24" i="194"/>
  <c r="F25" i="194"/>
  <c r="G25" i="194"/>
  <c r="H25" i="194"/>
  <c r="I25" i="194"/>
  <c r="R25" i="194"/>
  <c r="S25" i="194"/>
  <c r="T25" i="194"/>
  <c r="V25" i="194"/>
  <c r="W25" i="194"/>
  <c r="X25" i="194" s="1"/>
  <c r="F26" i="194"/>
  <c r="G26" i="194"/>
  <c r="W26" i="194" s="1"/>
  <c r="X26" i="194" s="1"/>
  <c r="H26" i="194"/>
  <c r="I26" i="194"/>
  <c r="R26" i="194"/>
  <c r="S26" i="194"/>
  <c r="T26" i="194" s="1"/>
  <c r="V26" i="194"/>
  <c r="H27" i="194"/>
  <c r="I27" i="194"/>
  <c r="H28" i="194"/>
  <c r="I28" i="194"/>
  <c r="E29" i="194"/>
  <c r="J29" i="194"/>
  <c r="R29" i="194" s="1"/>
  <c r="K29" i="194"/>
  <c r="S29" i="194" s="1"/>
  <c r="L29" i="194"/>
  <c r="M29" i="194"/>
  <c r="N29" i="194"/>
  <c r="O29" i="194"/>
  <c r="P29" i="194"/>
  <c r="Q29" i="194"/>
  <c r="V29" i="194"/>
  <c r="W29" i="194"/>
  <c r="X29" i="194" s="1"/>
  <c r="X27" i="195" l="1"/>
  <c r="T29" i="194"/>
  <c r="V44" i="191" l="1"/>
  <c r="V34" i="191"/>
  <c r="V33" i="191"/>
  <c r="V31" i="191"/>
  <c r="V29" i="191"/>
  <c r="V27" i="191"/>
  <c r="V25" i="191"/>
  <c r="V21" i="191" l="1"/>
  <c r="V22" i="191"/>
  <c r="V23" i="191"/>
  <c r="V24" i="191"/>
  <c r="V26" i="191"/>
  <c r="V28" i="191"/>
  <c r="V30" i="191"/>
  <c r="V32" i="191"/>
  <c r="V35" i="191"/>
  <c r="V36" i="191"/>
  <c r="V37" i="191"/>
  <c r="V38" i="191"/>
  <c r="V39" i="191"/>
  <c r="V40" i="191"/>
  <c r="V41" i="191"/>
  <c r="V42" i="191"/>
  <c r="V43" i="191"/>
  <c r="V45" i="191"/>
  <c r="V20" i="191"/>
  <c r="W46" i="191" l="1"/>
  <c r="Q46" i="191"/>
  <c r="V46" i="191" s="1"/>
  <c r="X46" i="191" s="1"/>
  <c r="P46" i="191"/>
  <c r="R46" i="191" s="1"/>
  <c r="O46" i="191"/>
  <c r="N46" i="191"/>
  <c r="M46" i="191"/>
  <c r="L46" i="191"/>
  <c r="K46" i="191"/>
  <c r="J46" i="191"/>
  <c r="E46" i="191"/>
  <c r="R45" i="191"/>
  <c r="T45" i="191"/>
  <c r="I45" i="191"/>
  <c r="H45" i="191"/>
  <c r="G45" i="191"/>
  <c r="F45" i="191"/>
  <c r="R44" i="191"/>
  <c r="T44" i="191"/>
  <c r="I44" i="191"/>
  <c r="H44" i="191"/>
  <c r="G44" i="191"/>
  <c r="F44" i="191"/>
  <c r="R43" i="191"/>
  <c r="T43" i="191"/>
  <c r="I43" i="191"/>
  <c r="H43" i="191"/>
  <c r="G43" i="191"/>
  <c r="W43" i="191" s="1"/>
  <c r="X43" i="191" s="1"/>
  <c r="F43" i="191"/>
  <c r="R42" i="191"/>
  <c r="T42" i="191" s="1"/>
  <c r="I42" i="191"/>
  <c r="H42" i="191"/>
  <c r="G42" i="191"/>
  <c r="F42" i="191"/>
  <c r="R41" i="191"/>
  <c r="T41" i="191"/>
  <c r="I41" i="191"/>
  <c r="H41" i="191"/>
  <c r="G41" i="191"/>
  <c r="W41" i="191" s="1"/>
  <c r="X41" i="191" s="1"/>
  <c r="F41" i="191"/>
  <c r="R40" i="191"/>
  <c r="T40" i="191"/>
  <c r="I40" i="191"/>
  <c r="H40" i="191"/>
  <c r="G40" i="191"/>
  <c r="W40" i="191"/>
  <c r="X40" i="191"/>
  <c r="F40" i="191"/>
  <c r="R39" i="191"/>
  <c r="T39" i="191"/>
  <c r="I39" i="191"/>
  <c r="H39" i="191"/>
  <c r="G39" i="191"/>
  <c r="F39" i="191"/>
  <c r="R38" i="191"/>
  <c r="T38" i="191" s="1"/>
  <c r="I38" i="191"/>
  <c r="H38" i="191"/>
  <c r="G38" i="191"/>
  <c r="W38" i="191" s="1"/>
  <c r="X38" i="191" s="1"/>
  <c r="F38" i="191"/>
  <c r="R37" i="191"/>
  <c r="T37" i="191" s="1"/>
  <c r="I37" i="191"/>
  <c r="H37" i="191"/>
  <c r="G37" i="191"/>
  <c r="W37" i="191" s="1"/>
  <c r="X37" i="191" s="1"/>
  <c r="F37" i="191"/>
  <c r="R36" i="191"/>
  <c r="T36" i="191"/>
  <c r="I36" i="191"/>
  <c r="H36" i="191"/>
  <c r="G36" i="191"/>
  <c r="F36" i="191"/>
  <c r="R35" i="191"/>
  <c r="T35" i="191"/>
  <c r="I35" i="191"/>
  <c r="H35" i="191"/>
  <c r="G35" i="191"/>
  <c r="F35" i="191"/>
  <c r="R34" i="191"/>
  <c r="T34" i="191" s="1"/>
  <c r="I34" i="191"/>
  <c r="H34" i="191"/>
  <c r="G34" i="191"/>
  <c r="W34" i="191" s="1"/>
  <c r="X34" i="191" s="1"/>
  <c r="F34" i="191"/>
  <c r="R33" i="191"/>
  <c r="T33" i="191" s="1"/>
  <c r="I33" i="191"/>
  <c r="H33" i="191"/>
  <c r="G33" i="191"/>
  <c r="W33" i="191" s="1"/>
  <c r="X33" i="191" s="1"/>
  <c r="F33" i="191"/>
  <c r="S32" i="191"/>
  <c r="T32" i="191" s="1"/>
  <c r="R32" i="191"/>
  <c r="I32" i="191"/>
  <c r="H32" i="191"/>
  <c r="G32" i="191"/>
  <c r="F32" i="191"/>
  <c r="T31" i="191"/>
  <c r="R31" i="191"/>
  <c r="I31" i="191"/>
  <c r="H31" i="191"/>
  <c r="G31" i="191"/>
  <c r="W31" i="191"/>
  <c r="X31" i="191" s="1"/>
  <c r="F31" i="191"/>
  <c r="R30" i="191"/>
  <c r="T30" i="191" s="1"/>
  <c r="I30" i="191"/>
  <c r="H30" i="191"/>
  <c r="G30" i="191"/>
  <c r="W30" i="191"/>
  <c r="X30" i="191" s="1"/>
  <c r="F30" i="191"/>
  <c r="R29" i="191"/>
  <c r="T29" i="191" s="1"/>
  <c r="I29" i="191"/>
  <c r="H29" i="191"/>
  <c r="G29" i="191"/>
  <c r="W29" i="191"/>
  <c r="X29" i="191" s="1"/>
  <c r="F29" i="191"/>
  <c r="R28" i="191"/>
  <c r="T28" i="191"/>
  <c r="I28" i="191"/>
  <c r="H28" i="191"/>
  <c r="G28" i="191"/>
  <c r="W28" i="191"/>
  <c r="X28" i="191" s="1"/>
  <c r="F28" i="191"/>
  <c r="R27" i="191"/>
  <c r="T27" i="191" s="1"/>
  <c r="I27" i="191"/>
  <c r="H27" i="191"/>
  <c r="G27" i="191"/>
  <c r="W27" i="191"/>
  <c r="X27" i="191" s="1"/>
  <c r="F27" i="191"/>
  <c r="R26" i="191"/>
  <c r="T26" i="191" s="1"/>
  <c r="I26" i="191"/>
  <c r="H26" i="191"/>
  <c r="G26" i="191"/>
  <c r="F26" i="191"/>
  <c r="W26" i="191" s="1"/>
  <c r="X26" i="191" s="1"/>
  <c r="R25" i="191"/>
  <c r="T25" i="191" s="1"/>
  <c r="I25" i="191"/>
  <c r="H25" i="191"/>
  <c r="G25" i="191"/>
  <c r="F25" i="191"/>
  <c r="R24" i="191"/>
  <c r="T24" i="191" s="1"/>
  <c r="I24" i="191"/>
  <c r="H24" i="191"/>
  <c r="G24" i="191"/>
  <c r="F24" i="191"/>
  <c r="R23" i="191"/>
  <c r="T23" i="191" s="1"/>
  <c r="I23" i="191"/>
  <c r="H23" i="191"/>
  <c r="G23" i="191"/>
  <c r="W23" i="191" s="1"/>
  <c r="X23" i="191" s="1"/>
  <c r="F23" i="191"/>
  <c r="R22" i="191"/>
  <c r="T22" i="191" s="1"/>
  <c r="I22" i="191"/>
  <c r="H22" i="191"/>
  <c r="G22" i="191"/>
  <c r="F22" i="191"/>
  <c r="R21" i="191"/>
  <c r="T21" i="191" s="1"/>
  <c r="I21" i="191"/>
  <c r="H21" i="191"/>
  <c r="G21" i="191"/>
  <c r="W21" i="191" s="1"/>
  <c r="X21" i="191" s="1"/>
  <c r="F21" i="191"/>
  <c r="R20" i="191"/>
  <c r="T20" i="191" s="1"/>
  <c r="I20" i="191"/>
  <c r="H20" i="191"/>
  <c r="G20" i="191"/>
  <c r="F20" i="191"/>
  <c r="W20" i="191" s="1"/>
  <c r="X20" i="191" s="1"/>
  <c r="W25" i="191"/>
  <c r="X25" i="191" s="1"/>
  <c r="W35" i="191"/>
  <c r="X35" i="191" s="1"/>
  <c r="W39" i="191"/>
  <c r="X39" i="191" s="1"/>
  <c r="W24" i="191"/>
  <c r="X24" i="191" s="1"/>
  <c r="W36" i="191"/>
  <c r="X36" i="191" s="1"/>
  <c r="W32" i="191"/>
  <c r="X32" i="191" s="1"/>
  <c r="W45" i="191"/>
  <c r="X45" i="191" s="1"/>
  <c r="W22" i="191"/>
  <c r="X22" i="191" s="1"/>
  <c r="W42" i="191"/>
  <c r="X42" i="191" s="1"/>
  <c r="W44" i="191"/>
  <c r="X44" i="191" s="1"/>
  <c r="I46" i="191" l="1"/>
  <c r="S46" i="191"/>
  <c r="T46" i="191" s="1"/>
  <c r="H46" i="191"/>
</calcChain>
</file>

<file path=xl/sharedStrings.xml><?xml version="1.0" encoding="utf-8"?>
<sst xmlns="http://schemas.openxmlformats.org/spreadsheetml/2006/main" count="271" uniqueCount="130">
  <si>
    <t>OBJETIVOS Y METAS</t>
  </si>
  <si>
    <t>Dependencia</t>
  </si>
  <si>
    <t>O  B  J  E  T  I  V  O  S</t>
  </si>
  <si>
    <t>M   E   T   A   S</t>
  </si>
  <si>
    <t>D e s c r i p c i o n</t>
  </si>
  <si>
    <t>Programa</t>
  </si>
  <si>
    <t>Unidad de Medida</t>
  </si>
  <si>
    <t>2do  Trimestre</t>
  </si>
  <si>
    <t xml:space="preserve">Programada </t>
  </si>
  <si>
    <t>Realizada</t>
  </si>
  <si>
    <t>3er  Trimestre</t>
  </si>
  <si>
    <t>1er  Trimestre</t>
  </si>
  <si>
    <t>4to  Trimestre</t>
  </si>
  <si>
    <t>MUNICIPIO DE GUAYMAS SONORA</t>
  </si>
  <si>
    <t>Clave</t>
  </si>
  <si>
    <t>Ponderacion %</t>
  </si>
  <si>
    <t>Gasto</t>
  </si>
  <si>
    <t>Meta</t>
  </si>
  <si>
    <t>Presup.</t>
  </si>
  <si>
    <t>Ejercido</t>
  </si>
  <si>
    <t>Programada</t>
  </si>
  <si>
    <t>Real</t>
  </si>
  <si>
    <t>TOTAL DEL GASTO DE LA UNIDAD RESPONSABLE</t>
  </si>
  <si>
    <t>NOTA:  EL TOTAL DE LA PONDERACION DEBERA SUMAR  100</t>
  </si>
  <si>
    <t>E1 Eficacia   E2 Economía  E3 Eficiencia</t>
  </si>
  <si>
    <t>Acumulado</t>
  </si>
  <si>
    <t>Justificación</t>
  </si>
  <si>
    <t>Diferencia</t>
  </si>
  <si>
    <t>PORCENTAJE</t>
  </si>
  <si>
    <t>E1</t>
  </si>
  <si>
    <t>E2</t>
  </si>
  <si>
    <t>E3</t>
  </si>
  <si>
    <t>INDICADORES DE RESULTADOS 2023</t>
  </si>
  <si>
    <t>DEL 01 DE  ENERO  AL 31 DE MARZO DE 2023</t>
  </si>
  <si>
    <t>DEL 01 DE  ENERO  AL 30 DE JUNIO DE 2023</t>
  </si>
  <si>
    <t>DEL 01 DE  ENERO  AL 30 DE SEPTIEMBRE DE 2023</t>
  </si>
  <si>
    <t>DEL 01 DE  ENERO AL 31 DE  DICIEMBRE DE 2023</t>
  </si>
  <si>
    <t>Función</t>
  </si>
  <si>
    <t>CONVENIO</t>
  </si>
  <si>
    <t>ACTA</t>
  </si>
  <si>
    <t>CONSTANCIA</t>
  </si>
  <si>
    <t>DICTAMEN</t>
  </si>
  <si>
    <t>REPORTES</t>
  </si>
  <si>
    <t>SubPrograma</t>
  </si>
  <si>
    <t>Unidad Resp.</t>
  </si>
  <si>
    <t>LICENCIA</t>
  </si>
  <si>
    <t>Desarrollo Comunitario</t>
  </si>
  <si>
    <t>DIR. GRAL DE INFRAEST. URB. Y ECOLO</t>
  </si>
  <si>
    <t>DIRECCION DE CONTROL URBANO</t>
  </si>
  <si>
    <t>PLANEACION Y EJECUCION DEL DESARROLLO URBANO</t>
  </si>
  <si>
    <t>PLANEACION URBANA Y ADMINISTRACION</t>
  </si>
  <si>
    <t>APLICAR Y ADMINISTRAR EL PROGRAMA MPAL. DE DESARROLLO URBANO, ASI COMO ESTABLECER UN CONTROL DE LAS OBRAS Y CONSTRUCCIONES EFECTUADAS EN EL MUNICIPIO A FIN DE DAR CUMPLIMIENTO A LAS LEYES, REGLAMENTOS Y DISPOSICIONES EN MATERIA DE DESARROLLO URBANO.</t>
  </si>
  <si>
    <t>CONSTANCIA DE ZONIFICACION</t>
  </si>
  <si>
    <t>FACTIBILIDAD DE USO DE SUELO</t>
  </si>
  <si>
    <t>FACTIBILIDAD</t>
  </si>
  <si>
    <t>LICENCIA DE USO DE SUELO</t>
  </si>
  <si>
    <t>DICTAMEN TECNICO INFORMATIVO</t>
  </si>
  <si>
    <t>AUTORIZACION DE PROYECTO</t>
  </si>
  <si>
    <t>AUTORIZACION</t>
  </si>
  <si>
    <t>AUTORIZACION DE MODIFICACION DE PROYECTO</t>
  </si>
  <si>
    <t>AUTORIZACION DE NUMEROS OFICIALES</t>
  </si>
  <si>
    <t>AUTORIZACION DE NOMENCLATURA</t>
  </si>
  <si>
    <t>FOLIO INFORMATIVO GENERAL (E.Q.I.)</t>
  </si>
  <si>
    <t>E.Q.I.</t>
  </si>
  <si>
    <t>AUTORIZACION DE PROYECTO EJECUTIVO DE URBANIZACION</t>
  </si>
  <si>
    <t>CONVENIO / AUTORIZACION</t>
  </si>
  <si>
    <t>ACTA DE ENTREGA / RECEPCION</t>
  </si>
  <si>
    <t>AUTORIZACION PARA INSTAURACION DE REGIMEN DE CONDOMINIO</t>
  </si>
  <si>
    <t>CONGRUENCIA DE ZONA FEDERAL MARITIMO TERRESTRE</t>
  </si>
  <si>
    <t>CONGRUENCIA</t>
  </si>
  <si>
    <t>REVOCACION DE LICENCIAS O AUTORIZACIONES</t>
  </si>
  <si>
    <t>REVOCACION</t>
  </si>
  <si>
    <t>PROPUESTAS TECNICAS</t>
  </si>
  <si>
    <t>PROPUESTAS</t>
  </si>
  <si>
    <t>LICENCIAS DE CONSTRUCCION, AMPLIACION, MODIFICACION PRORROGAS DE LICENCIAS</t>
  </si>
  <si>
    <t>LICENCIAS</t>
  </si>
  <si>
    <t>EXPEDICION DE CERTIFICADOS RELATIVOS A LA TERMINACION DE OBRA DE UNA EDIFICACION Y SU HABITABILIDAD</t>
  </si>
  <si>
    <t>CERTIFICADO</t>
  </si>
  <si>
    <t>ALINEAMIENTOS Y NUMEROS OFICIALES</t>
  </si>
  <si>
    <t>OFICIOS</t>
  </si>
  <si>
    <t>EXPEDICION DE DICTAMENES TECNICOS PARA EL CONTROL Y USO DE LA VIA PUBLICA</t>
  </si>
  <si>
    <t>DTI</t>
  </si>
  <si>
    <t>ELABORAR LOS PERMISOS RELATIVOS A LA MODIFICACION DE SUPERFICIES DE TERRENOS Y A LA REALIZACION DE DICTAMENES RELATIVOS A LOS MISMOS</t>
  </si>
  <si>
    <t>EXPEDIR LICENCIAS DE ANUNCIOS PUBLICITARIOS</t>
  </si>
  <si>
    <t>BOLETA PAGO</t>
  </si>
  <si>
    <t>REALIZAR INSPECCIONES A OBRAS DENTRO DEL AREA URBANA DEL MUNICIPIO Y ATENCION A DENUNCIAS PRESENTADAS EN ESTA DIRECCION</t>
  </si>
  <si>
    <t>CURSOS DE CAPACITACION PARA DIRECTORES RESPONSABLES DE OBRA.</t>
  </si>
  <si>
    <t>CURSOS DE CAPACITACION PARA EL PERSONAL</t>
  </si>
  <si>
    <t>ALTAS Y REFRENDOS DE DIRECTORES RESPONSABLES DE OBRAS</t>
  </si>
  <si>
    <t>se paso la meta por las peticiones hechas por los ciudadanos</t>
  </si>
  <si>
    <t>no se llego a la meta porque no hubo solicitudes por parte de los ciudadanos</t>
  </si>
  <si>
    <t>Se rebaso la meta por demanda de gestiones.</t>
  </si>
  <si>
    <t>ASESORIA</t>
  </si>
  <si>
    <t>ASESORAR A LOS PRODUCTORES EN LA FORMULACION DE SOLICITUDES ANTE DEPENDENCIAS MUNICIPALES, ESTATALES Y FEDERALES PARA BUSCAR LA SOLUCION A LA PROBLEMATICA QUE SE PRESENTA EN  LAS COMUNIDADES RURALES</t>
  </si>
  <si>
    <t>Se rebaso la meta gracias a que los agricuktores apoyaron en el raspado de caminos.</t>
  </si>
  <si>
    <t>KM</t>
  </si>
  <si>
    <t>REALIZAR GESTION PARA LLEVAR ACABO LOS TRABAJOS DE REHABILITACION Y MEJORAMIENTO DE LOS CAMINOS Y ACCESOS VECINALES DEL AREA RURAL.</t>
  </si>
  <si>
    <t>No se logro meta ya que no se abrio ventanillas de los programas.</t>
  </si>
  <si>
    <t>GESTION</t>
  </si>
  <si>
    <t>PROMOCION Y GESTION DE PROGRAMAS ESPECIALES EN LAS COMUNIDADES RURALES (EMPLEO TEMPORAL, ACTIVOS PRODUCTIVOS, APOYO A LA SEQUIA ETC. )</t>
  </si>
  <si>
    <t>Se rebaso la meta ya que se tiene varios proyectos por realizarse.</t>
  </si>
  <si>
    <t>INSPECCION</t>
  </si>
  <si>
    <t>SEGUIMIENTO Y EVALUACION DE PROYECTOS PRODUCTIVOS EN LAS COMUNIDADES RURALES DEL PROGRAMA DE DESARROLLO RURAL ACTIVOS PRODUCTIVOS Y OTROS</t>
  </si>
  <si>
    <t>No se logro la meta ya que por cuestion de vacaciones de alumnado no se realizo la splaticas.</t>
  </si>
  <si>
    <t>PLATICAS</t>
  </si>
  <si>
    <t>COORDINACION INTERMUNICIPAL PARA LLEVAR A CABO PLATICAS CON LA POBLACION OBJETIVO SOBRE TEMAS DE PREVENCION EN EL USO DE DROGAS , MEDIO AMBIENTE Y PROTECCION CIVIL.</t>
  </si>
  <si>
    <t xml:space="preserve">AUDIENDIA </t>
  </si>
  <si>
    <t>ATENCION DIRECTA A PRODUCTORES Y PERSONAS DEL SECTOR RURAL QUE BUSCAN LA ORIENTACION Y EL ASESORAMIENTO PARA LA GESTION A SUS DEMANDAS</t>
  </si>
  <si>
    <t>Se gestiono reuniones no se llevaron acabo por enfermedad del coordinador.</t>
  </si>
  <si>
    <t>REUNION</t>
  </si>
  <si>
    <t xml:space="preserve">COORDINAR REUNIONES DEL CONSEJO MUNICIPAL Y DISTRITAL DE DESARROLLO RURAL SUSTENTABLE </t>
  </si>
  <si>
    <t>DESARROLLO RURAL</t>
  </si>
  <si>
    <t>DIRECCION DE DESARROLLO RURAL</t>
  </si>
  <si>
    <t>INFORMES</t>
  </si>
  <si>
    <t>ELABORAR INFORMES MENSUALES Y TRIMESTRALES DE ACTIVIDADES, AVANCES, EVALUACION Y RESULTADOS DE LAS FUNCIONES REALIZADAS COTIDIANAMENTE POR LA DEPENDENCIA EN CUMPLIMIENTO AL PROGRAMA OPERATIVO ANUAL Y EL PLAN MUNICIPAL DE DESARROLLO</t>
  </si>
  <si>
    <t>La mayoría de los procedimientos de contratación y/o licitación se hicieron dentro de los primeros 10 meses del ejercicio fiscal correspondiente, razón por la cual se obtuvo una meta menor a la programada</t>
  </si>
  <si>
    <t>COORDINAR LA REALIZACIÓN DE PROCEDIMIENTOS DE LICITACION DE OBRA PUBLICA Y/O DE ADQUISICIONES Y EMITIR LOS FALLOS CORRESPONDIENTES, DE ACUERDO A LOS PROGRAMAS DE INVERSION Y EN OBSERVANCIA A LA NORMATIVIDAD FEDERAL Y ESTATAL VIGENTE.</t>
  </si>
  <si>
    <t>PROYECTOS</t>
  </si>
  <si>
    <t>PROMOVER, COORDINAR Y SUPERVISAR LA ELABORACION DE PROYECTOS EJECUTIVOS EN MATERIA DE INFRAESTRUCTURA URBANA, ORDENAMIENTO TERRITORIAL, DESARROLLO RURAL Y MEDIO AMBIENTE PARA LA GESTIÓN DE INVERSIONES Y EJECUCIÓN DE OBRAS EN EL MUNICIPIO.</t>
  </si>
  <si>
    <t>EVENTO</t>
  </si>
  <si>
    <t>ASISTIR Y ´PARTICIPAR EN ASAMBLEAS Y REUNIONES DE TRABAJO DE LOS ORGANISMOS DE PLANEACION MUNICIPAL, PROTECCION CIVIL  Y ENTIDADES PARAMUNICIPALES EN TEMAS DE INFRAESTRUCTURA URBANA, ORDENAMIENTO TERRITORIAL, DESARROLLO RURAL Y  ECOLOGIA.</t>
  </si>
  <si>
    <t>COORDINAR, ASISTIR Y PARTICIPAR EN CURSOS, TALLERES Y SEMINARIOS DE INFORMACION Y CAPACITACION CON EL PROPOSITO DE MEJORAR EL DESEMPEÑO Y DESARROLLO DE LAS FUNCIONES Y ACTIVIDADES DE LA DEPENDENCIA Y SUS DIRECCIONES DE AREA.</t>
  </si>
  <si>
    <t>ATENDER EL DERECHO DE PETICIÓN DE LA CIUDADANIA, DE ENTIDADES Y ORGANIZACIONES Y DE LA COMUNIDAD EN GENERAL, EN ASUNTOS RELACIONADOS CON LAS FUNCIONES Y RESPONSABILIDADES DE LA DEPENDENCIA, MEDIANTE LA CELEBRACIÓN DE AUDIENCIAS Y REUNIONES DE TRABAJO EN OFICINAS DEL DESPACHO Y EN SITIOS EXTERNOS, PARA ACORDAR ACCIONES DE SOLUCIÓN A SUS PLANTEAMIENTOS.</t>
  </si>
  <si>
    <t>CONVOCAR, COORDINAR Y CONDUCIR REUNIONES DE TRABAJO CON LAS DIRECCIONES DE AREA ADSCRITAS A ESTA DIRECCION GENERAL PARA ACORDAR, IMPLEMENTAR, EVALUAR Y VALIDAR EL AVANCE Y CUMPLIMIENTO DE ACCIONES, PROGRAMAS, OBJETIVOS Y METAS DE LA DIRECCION GENERAL</t>
  </si>
  <si>
    <t xml:space="preserve">ASISTIR Y PARTICIPAR EN REUNIONES DE TRABAJO CONVOCADAS POR PRESIDENCIA MUNICIPAL Y OTRAS DEPENDENCIAS DE LA ADMON. PÚBLICA MPAL. PARA ACORDAR, COORDINAR Y DAR SEGUIMIENTO A DIRECTRICES,  ACCIONES, PROGRAMAS Y ACTIVIDADES RELACIONADAS CON ESTA DIRECCION GENERAL. </t>
  </si>
  <si>
    <t>DIRIGIR, COORDINAR Y EVALUAR LAS ACTIVIDADES DE LA ADMINISTRACION PUBLICA MUNICIPAL EN MATERIA DE PLANEACION, PRESUPUESTACION Y EJECUCION DE OBRAS DE INFRAESTRUCTURA URBANA; ACCIONES DE DES. RURAL; ADMON. DEL DES. URBANO, MEJORAMIENTO Y PROTECCIÓN DEL MEDIO AMBIENTE ADEMAS, EL ANÁLISIS E INTEGRACIÓN DE RESULTADOS DE ESTAS AREAS DE LA ACTIVIDAD MPAL, EN CONGRUENCIA CON LOS OBJETIVOS Y METAS DEL PLAN MPAL DE DESARROLLO.</t>
  </si>
  <si>
    <t>ADMINSTRACION DE INFRAESTRUCTURA URBANA Y ECOLOGIA</t>
  </si>
  <si>
    <t>PLANEACION Y EJECUCION DEL DESARROLLO URBANO.</t>
  </si>
  <si>
    <t>DESPACHO DEL DIRECTOR GRAL.</t>
  </si>
  <si>
    <t>DEL 01 DE  ENERO 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</si>
</sst>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.00\ _€_-;\-* #,##0.00\ _€_-;_-* &quot;-&quot;??\ _€_-;_-@_-"/>
    <numFmt numFmtId="165" formatCode="########0"/>
    <numFmt numFmtId="166" formatCode="00"/>
    <numFmt numFmtId="167" formatCode="000"/>
  </numFmts>
  <fonts count="2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b/>
      <i/>
      <sz val="9"/>
      <name val="Calibri"/>
      <family val="2"/>
    </font>
    <font>
      <sz val="8"/>
      <name val="Arial"/>
      <family val="2"/>
    </font>
    <font>
      <sz val="10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name val="Segoe UI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33300"/>
      </left>
      <right style="thin">
        <color rgb="FF333300"/>
      </right>
      <top style="thin">
        <color rgb="FF333300"/>
      </top>
      <bottom style="thin">
        <color rgb="FF333300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</borders>
  <cellStyleXfs count="51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6" fillId="0" borderId="0"/>
    <xf numFmtId="0" fontId="2" fillId="0" borderId="0"/>
    <xf numFmtId="0" fontId="1" fillId="0" borderId="0"/>
    <xf numFmtId="0" fontId="9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5" borderId="0" applyNumberFormat="0" applyBorder="0" applyAlignment="0" applyProtection="0"/>
    <xf numFmtId="0" fontId="13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6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5" fillId="20" borderId="9" applyNumberFormat="0" applyAlignment="0" applyProtection="0"/>
    <xf numFmtId="0" fontId="16" fillId="21" borderId="10" applyNumberFormat="0" applyAlignment="0" applyProtection="0"/>
    <xf numFmtId="0" fontId="17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25" borderId="0" applyNumberFormat="0" applyBorder="0" applyAlignment="0" applyProtection="0"/>
    <xf numFmtId="0" fontId="19" fillId="14" borderId="9" applyNumberFormat="0" applyAlignment="0" applyProtection="0"/>
    <xf numFmtId="0" fontId="20" fillId="7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12" applyNumberFormat="0" applyFont="0" applyAlignment="0" applyProtection="0"/>
    <xf numFmtId="0" fontId="22" fillId="20" borderId="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3" applyNumberFormat="0" applyFill="0" applyAlignment="0" applyProtection="0"/>
    <xf numFmtId="0" fontId="18" fillId="0" borderId="14" applyNumberFormat="0" applyFill="0" applyAlignment="0" applyProtection="0"/>
    <xf numFmtId="0" fontId="27" fillId="0" borderId="15" applyNumberFormat="0" applyFill="0" applyAlignment="0" applyProtection="0"/>
  </cellStyleXfs>
  <cellXfs count="102">
    <xf numFmtId="0" fontId="0" fillId="0" borderId="0" xfId="0"/>
    <xf numFmtId="0" fontId="4" fillId="0" borderId="0" xfId="0" applyNumberFormat="1" applyFont="1" applyFill="1" applyBorder="1" applyAlignment="1" applyProtection="1">
      <alignment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165" fontId="4" fillId="0" borderId="2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/>
    <xf numFmtId="0" fontId="5" fillId="2" borderId="4" xfId="0" applyNumberFormat="1" applyFont="1" applyFill="1" applyBorder="1" applyAlignment="1" applyProtection="1">
      <alignment horizontal="center" vertical="center" wrapText="1"/>
    </xf>
    <xf numFmtId="43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3" borderId="2" xfId="0" applyNumberFormat="1" applyFont="1" applyFill="1" applyBorder="1" applyAlignment="1" applyProtection="1">
      <alignment horizontal="center" vertical="center"/>
    </xf>
    <xf numFmtId="164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164" fontId="4" fillId="0" borderId="3" xfId="0" applyNumberFormat="1" applyFont="1" applyFill="1" applyBorder="1" applyAlignment="1" applyProtection="1">
      <alignment horizontal="center" vertical="center"/>
    </xf>
    <xf numFmtId="0" fontId="7" fillId="0" borderId="0" xfId="0" applyFont="1" applyProtection="1"/>
    <xf numFmtId="165" fontId="4" fillId="0" borderId="2" xfId="0" applyNumberFormat="1" applyFont="1" applyFill="1" applyBorder="1" applyAlignment="1" applyProtection="1">
      <alignment horizontal="center" vertical="center"/>
      <protection locked="0"/>
    </xf>
    <xf numFmtId="4" fontId="4" fillId="3" borderId="2" xfId="0" applyNumberFormat="1" applyFont="1" applyFill="1" applyBorder="1" applyAlignment="1" applyProtection="1">
      <alignment horizontal="center" vertical="center"/>
    </xf>
    <xf numFmtId="165" fontId="4" fillId="4" borderId="3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Protection="1"/>
    <xf numFmtId="0" fontId="12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center" vertical="center"/>
    </xf>
    <xf numFmtId="0" fontId="11" fillId="0" borderId="0" xfId="0" applyFont="1"/>
    <xf numFmtId="167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4" fillId="5" borderId="2" xfId="0" applyNumberFormat="1" applyFont="1" applyFill="1" applyBorder="1" applyAlignment="1" applyProtection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 applyProtection="1"/>
    <xf numFmtId="165" fontId="4" fillId="5" borderId="2" xfId="0" applyNumberFormat="1" applyFont="1" applyFill="1" applyBorder="1" applyAlignment="1" applyProtection="1">
      <alignment horizontal="center" vertical="center"/>
    </xf>
    <xf numFmtId="165" fontId="4" fillId="4" borderId="2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justify"/>
    </xf>
    <xf numFmtId="165" fontId="4" fillId="0" borderId="2" xfId="0" applyNumberFormat="1" applyFont="1" applyFill="1" applyBorder="1" applyAlignment="1" applyProtection="1">
      <alignment horizontal="center" vertical="center"/>
    </xf>
    <xf numFmtId="165" fontId="4" fillId="5" borderId="8" xfId="0" applyNumberFormat="1" applyFont="1" applyFill="1" applyBorder="1" applyAlignment="1" applyProtection="1">
      <alignment horizontal="center" vertical="center"/>
    </xf>
    <xf numFmtId="0" fontId="7" fillId="0" borderId="16" xfId="0" applyFont="1" applyBorder="1" applyAlignment="1" applyProtection="1">
      <alignment vertical="justify"/>
    </xf>
    <xf numFmtId="165" fontId="4" fillId="0" borderId="16" xfId="0" applyNumberFormat="1" applyFont="1" applyFill="1" applyBorder="1" applyAlignment="1" applyProtection="1">
      <alignment horizontal="left" vertical="center" wrapText="1"/>
      <protection locked="0"/>
    </xf>
    <xf numFmtId="165" fontId="4" fillId="0" borderId="16" xfId="0" applyNumberFormat="1" applyFont="1" applyFill="1" applyBorder="1" applyAlignment="1" applyProtection="1">
      <alignment horizontal="justify" vertical="top" wrapText="1"/>
      <protection locked="0"/>
    </xf>
    <xf numFmtId="165" fontId="4" fillId="4" borderId="16" xfId="0" applyNumberFormat="1" applyFont="1" applyFill="1" applyBorder="1" applyAlignment="1" applyProtection="1">
      <alignment horizontal="justify" vertical="top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165" fontId="4" fillId="0" borderId="16" xfId="0" applyNumberFormat="1" applyFont="1" applyFill="1" applyBorder="1" applyAlignment="1" applyProtection="1">
      <alignment horizontal="center" vertical="center"/>
    </xf>
    <xf numFmtId="0" fontId="4" fillId="4" borderId="16" xfId="0" applyNumberFormat="1" applyFont="1" applyFill="1" applyBorder="1" applyAlignment="1" applyProtection="1">
      <alignment vertical="center"/>
    </xf>
    <xf numFmtId="165" fontId="4" fillId="4" borderId="16" xfId="0" applyNumberFormat="1" applyFont="1" applyFill="1" applyBorder="1" applyAlignment="1" applyProtection="1">
      <alignment horizontal="center" vertical="center"/>
    </xf>
    <xf numFmtId="0" fontId="4" fillId="3" borderId="16" xfId="0" applyNumberFormat="1" applyFont="1" applyFill="1" applyBorder="1" applyAlignment="1" applyProtection="1">
      <alignment horizontal="center" vertical="center"/>
    </xf>
    <xf numFmtId="4" fontId="4" fillId="3" borderId="16" xfId="0" applyNumberFormat="1" applyFont="1" applyFill="1" applyBorder="1" applyAlignment="1" applyProtection="1">
      <alignment horizontal="center" vertical="center"/>
    </xf>
    <xf numFmtId="165" fontId="4" fillId="0" borderId="20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20" xfId="0" applyNumberFormat="1" applyFont="1" applyFill="1" applyBorder="1" applyAlignment="1" applyProtection="1">
      <alignment horizontal="center" vertical="center"/>
    </xf>
    <xf numFmtId="165" fontId="4" fillId="3" borderId="16" xfId="0" applyNumberFormat="1" applyFont="1" applyFill="1" applyBorder="1" applyAlignment="1" applyProtection="1">
      <alignment horizontal="center" vertical="center"/>
    </xf>
    <xf numFmtId="165" fontId="4" fillId="5" borderId="16" xfId="0" applyNumberFormat="1" applyFont="1" applyFill="1" applyBorder="1" applyAlignment="1" applyProtection="1">
      <alignment horizontal="center" vertical="center"/>
    </xf>
    <xf numFmtId="165" fontId="4" fillId="0" borderId="16" xfId="0" applyNumberFormat="1" applyFont="1" applyFill="1" applyBorder="1" applyAlignment="1" applyProtection="1">
      <alignment horizontal="center" vertical="center"/>
      <protection locked="0"/>
    </xf>
    <xf numFmtId="43" fontId="4" fillId="0" borderId="16" xfId="0" applyNumberFormat="1" applyFont="1" applyFill="1" applyBorder="1" applyAlignment="1" applyProtection="1">
      <alignment horizontal="center" vertical="center"/>
    </xf>
    <xf numFmtId="164" fontId="4" fillId="0" borderId="20" xfId="0" applyNumberFormat="1" applyFont="1" applyFill="1" applyBorder="1" applyAlignment="1" applyProtection="1">
      <alignment horizontal="center" vertical="center"/>
    </xf>
    <xf numFmtId="0" fontId="4" fillId="2" borderId="16" xfId="0" applyNumberFormat="1" applyFont="1" applyFill="1" applyBorder="1" applyAlignment="1" applyProtection="1">
      <alignment horizontal="center" vertical="center"/>
    </xf>
    <xf numFmtId="0" fontId="5" fillId="2" borderId="16" xfId="0" applyNumberFormat="1" applyFont="1" applyFill="1" applyBorder="1" applyAlignment="1" applyProtection="1">
      <alignment horizontal="center" vertical="center"/>
    </xf>
    <xf numFmtId="165" fontId="4" fillId="28" borderId="16" xfId="0" applyNumberFormat="1" applyFont="1" applyFill="1" applyBorder="1" applyAlignment="1" applyProtection="1">
      <alignment horizontal="center" vertical="center"/>
    </xf>
    <xf numFmtId="0" fontId="4" fillId="28" borderId="16" xfId="0" applyNumberFormat="1" applyFont="1" applyFill="1" applyBorder="1" applyAlignment="1" applyProtection="1">
      <alignment horizontal="center" vertical="center"/>
    </xf>
    <xf numFmtId="165" fontId="4" fillId="28" borderId="20" xfId="0" applyNumberFormat="1" applyFont="1" applyFill="1" applyBorder="1" applyAlignment="1" applyProtection="1">
      <alignment horizontal="center" vertical="center"/>
    </xf>
    <xf numFmtId="165" fontId="4" fillId="28" borderId="20" xfId="0" applyNumberFormat="1" applyFont="1" applyFill="1" applyBorder="1" applyAlignment="1" applyProtection="1">
      <alignment horizontal="center" vertical="center" wrapText="1"/>
      <protection locked="0"/>
    </xf>
    <xf numFmtId="164" fontId="4" fillId="3" borderId="16" xfId="0" applyNumberFormat="1" applyFont="1" applyFill="1" applyBorder="1" applyAlignment="1" applyProtection="1">
      <alignment horizontal="center" vertical="center"/>
    </xf>
    <xf numFmtId="165" fontId="4" fillId="28" borderId="16" xfId="0" applyNumberFormat="1" applyFont="1" applyFill="1" applyBorder="1" applyAlignment="1" applyProtection="1">
      <alignment vertical="center" wrapText="1"/>
      <protection locked="0"/>
    </xf>
    <xf numFmtId="0" fontId="28" fillId="29" borderId="21" xfId="0" applyFont="1" applyFill="1" applyBorder="1" applyAlignment="1">
      <alignment horizontal="center" vertical="center"/>
    </xf>
    <xf numFmtId="165" fontId="28" fillId="28" borderId="22" xfId="0" applyNumberFormat="1" applyFont="1" applyFill="1" applyBorder="1" applyAlignment="1" applyProtection="1">
      <alignment horizontal="center" vertical="center"/>
    </xf>
    <xf numFmtId="165" fontId="28" fillId="0" borderId="22" xfId="0" applyNumberFormat="1" applyFont="1" applyFill="1" applyBorder="1" applyAlignment="1" applyProtection="1">
      <alignment horizontal="center" vertical="center"/>
    </xf>
    <xf numFmtId="165" fontId="4" fillId="4" borderId="16" xfId="0" applyNumberFormat="1" applyFont="1" applyFill="1" applyBorder="1" applyAlignment="1" applyProtection="1">
      <alignment horizontal="center" vertical="center"/>
      <protection locked="0"/>
    </xf>
    <xf numFmtId="0" fontId="28" fillId="28" borderId="22" xfId="0" applyNumberFormat="1" applyFont="1" applyFill="1" applyBorder="1" applyAlignment="1" applyProtection="1">
      <alignment horizontal="center" vertical="center"/>
    </xf>
    <xf numFmtId="165" fontId="4" fillId="28" borderId="20" xfId="0" applyNumberFormat="1" applyFont="1" applyFill="1" applyBorder="1" applyAlignment="1" applyProtection="1">
      <alignment vertical="center" wrapText="1"/>
      <protection locked="0"/>
    </xf>
    <xf numFmtId="0" fontId="4" fillId="4" borderId="16" xfId="0" applyNumberFormat="1" applyFont="1" applyFill="1" applyBorder="1" applyAlignment="1" applyProtection="1">
      <alignment horizontal="center" vertical="center"/>
    </xf>
    <xf numFmtId="165" fontId="4" fillId="0" borderId="20" xfId="0" applyNumberFormat="1" applyFont="1" applyFill="1" applyBorder="1" applyAlignment="1" applyProtection="1">
      <alignment horizontal="center" vertical="center"/>
      <protection locked="0"/>
    </xf>
    <xf numFmtId="165" fontId="4" fillId="0" borderId="20" xfId="0" applyNumberFormat="1" applyFont="1" applyFill="1" applyBorder="1" applyAlignment="1" applyProtection="1">
      <alignment horizontal="justify" vertical="top"/>
      <protection locked="0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2" borderId="19" xfId="0" applyNumberFormat="1" applyFont="1" applyFill="1" applyBorder="1" applyAlignment="1" applyProtection="1">
      <alignment horizontal="center" vertical="center"/>
    </xf>
    <xf numFmtId="0" fontId="5" fillId="2" borderId="18" xfId="0" applyNumberFormat="1" applyFont="1" applyFill="1" applyBorder="1" applyAlignment="1" applyProtection="1">
      <alignment horizontal="center" vertical="center"/>
    </xf>
    <xf numFmtId="0" fontId="5" fillId="2" borderId="17" xfId="0" applyNumberFormat="1" applyFont="1" applyFill="1" applyBorder="1" applyAlignment="1" applyProtection="1">
      <alignment horizontal="center" vertical="center"/>
    </xf>
    <xf numFmtId="0" fontId="5" fillId="2" borderId="20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19" xfId="0" applyNumberFormat="1" applyFont="1" applyFill="1" applyBorder="1" applyAlignment="1" applyProtection="1">
      <alignment horizontal="center" vertical="center" wrapText="1"/>
    </xf>
    <xf numFmtId="0" fontId="5" fillId="2" borderId="17" xfId="0" applyNumberFormat="1" applyFont="1" applyFill="1" applyBorder="1" applyAlignment="1" applyProtection="1">
      <alignment horizontal="center" vertical="center" wrapText="1"/>
    </xf>
    <xf numFmtId="0" fontId="5" fillId="2" borderId="16" xfId="0" applyNumberFormat="1" applyFont="1" applyFill="1" applyBorder="1" applyAlignment="1" applyProtection="1">
      <alignment horizontal="center" vertical="center"/>
    </xf>
    <xf numFmtId="0" fontId="3" fillId="2" borderId="16" xfId="0" applyNumberFormat="1" applyFont="1" applyFill="1" applyBorder="1" applyAlignment="1" applyProtection="1">
      <alignment horizontal="center" vertical="center"/>
    </xf>
    <xf numFmtId="0" fontId="5" fillId="2" borderId="18" xfId="0" applyNumberFormat="1" applyFont="1" applyFill="1" applyBorder="1" applyAlignment="1" applyProtection="1">
      <alignment horizontal="center" vertical="center" wrapText="1"/>
    </xf>
    <xf numFmtId="0" fontId="4" fillId="4" borderId="19" xfId="0" applyNumberFormat="1" applyFont="1" applyFill="1" applyBorder="1" applyAlignment="1" applyProtection="1">
      <alignment horizontal="justify" vertical="center" wrapText="1"/>
    </xf>
    <xf numFmtId="0" fontId="4" fillId="4" borderId="17" xfId="0" applyNumberFormat="1" applyFont="1" applyFill="1" applyBorder="1" applyAlignment="1" applyProtection="1">
      <alignment horizontal="justify" vertical="center" wrapText="1"/>
    </xf>
    <xf numFmtId="165" fontId="3" fillId="3" borderId="19" xfId="0" applyNumberFormat="1" applyFont="1" applyFill="1" applyBorder="1" applyAlignment="1" applyProtection="1">
      <alignment horizontal="center" vertical="center"/>
    </xf>
    <xf numFmtId="165" fontId="3" fillId="3" borderId="18" xfId="0" applyNumberFormat="1" applyFont="1" applyFill="1" applyBorder="1" applyAlignment="1" applyProtection="1">
      <alignment horizontal="center" vertical="center"/>
    </xf>
    <xf numFmtId="165" fontId="3" fillId="3" borderId="17" xfId="0" applyNumberFormat="1" applyFont="1" applyFill="1" applyBorder="1" applyAlignment="1" applyProtection="1">
      <alignment horizontal="center" vertical="center"/>
    </xf>
    <xf numFmtId="0" fontId="28" fillId="28" borderId="22" xfId="0" applyNumberFormat="1" applyFont="1" applyFill="1" applyBorder="1" applyAlignment="1" applyProtection="1">
      <alignment horizontal="justify" vertical="center" wrapText="1"/>
    </xf>
    <xf numFmtId="165" fontId="3" fillId="28" borderId="19" xfId="0" applyNumberFormat="1" applyFont="1" applyFill="1" applyBorder="1" applyAlignment="1" applyProtection="1">
      <alignment horizontal="center" vertical="center"/>
    </xf>
    <xf numFmtId="165" fontId="3" fillId="28" borderId="18" xfId="0" applyNumberFormat="1" applyFont="1" applyFill="1" applyBorder="1" applyAlignment="1" applyProtection="1">
      <alignment horizontal="center" vertical="center"/>
    </xf>
    <xf numFmtId="165" fontId="3" fillId="28" borderId="17" xfId="0" applyNumberFormat="1" applyFont="1" applyFill="1" applyBorder="1" applyAlignment="1" applyProtection="1">
      <alignment horizontal="center" vertical="center"/>
    </xf>
    <xf numFmtId="0" fontId="4" fillId="5" borderId="5" xfId="0" applyNumberFormat="1" applyFont="1" applyFill="1" applyBorder="1" applyAlignment="1" applyProtection="1">
      <alignment horizontal="justify" vertical="center" wrapText="1"/>
    </xf>
    <xf numFmtId="0" fontId="4" fillId="5" borderId="6" xfId="0" applyNumberFormat="1" applyFont="1" applyFill="1" applyBorder="1" applyAlignment="1" applyProtection="1">
      <alignment horizontal="justify" vertical="center" wrapText="1"/>
    </xf>
    <xf numFmtId="165" fontId="3" fillId="3" borderId="5" xfId="0" applyNumberFormat="1" applyFont="1" applyFill="1" applyBorder="1" applyAlignment="1" applyProtection="1">
      <alignment horizontal="center" vertical="center"/>
    </xf>
    <xf numFmtId="165" fontId="3" fillId="3" borderId="7" xfId="0" applyNumberFormat="1" applyFont="1" applyFill="1" applyBorder="1" applyAlignment="1" applyProtection="1">
      <alignment horizontal="center" vertical="center"/>
    </xf>
    <xf numFmtId="165" fontId="3" fillId="3" borderId="6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5" fillId="2" borderId="5" xfId="0" applyNumberFormat="1" applyFont="1" applyFill="1" applyBorder="1" applyAlignment="1" applyProtection="1">
      <alignment horizontal="center" vertical="center"/>
    </xf>
    <xf numFmtId="0" fontId="5" fillId="2" borderId="7" xfId="0" applyNumberFormat="1" applyFont="1" applyFill="1" applyBorder="1" applyAlignment="1" applyProtection="1">
      <alignment horizontal="center" vertical="center"/>
    </xf>
    <xf numFmtId="0" fontId="5" fillId="2" borderId="6" xfId="0" applyNumberFormat="1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5" fillId="2" borderId="6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5" fillId="2" borderId="7" xfId="0" applyNumberFormat="1" applyFont="1" applyFill="1" applyBorder="1" applyAlignment="1" applyProtection="1">
      <alignment horizontal="center" vertical="center" wrapText="1"/>
    </xf>
  </cellXfs>
  <cellStyles count="51">
    <cellStyle name="20% - Énfasis1 2" xfId="12"/>
    <cellStyle name="20% - Énfasis2 2" xfId="13"/>
    <cellStyle name="20% - Énfasis3 2" xfId="14"/>
    <cellStyle name="20% - Énfasis4 2" xfId="15"/>
    <cellStyle name="20% - Énfasis5 2" xfId="16"/>
    <cellStyle name="20% - Énfasis6 2" xfId="17"/>
    <cellStyle name="40% - Énfasis1 2" xfId="18"/>
    <cellStyle name="40% - Énfasis2 2" xfId="19"/>
    <cellStyle name="40% - Énfasis3 2" xfId="20"/>
    <cellStyle name="40% - Énfasis4 2" xfId="21"/>
    <cellStyle name="40% - Énfasis5 2" xfId="22"/>
    <cellStyle name="40% - Énfasis6 2" xfId="23"/>
    <cellStyle name="60% - Énfasis1 2" xfId="24"/>
    <cellStyle name="60% - Énfasis2 2" xfId="25"/>
    <cellStyle name="60% - Énfasis3 2" xfId="26"/>
    <cellStyle name="60% - Énfasis4 2" xfId="27"/>
    <cellStyle name="60% - Énfasis5 2" xfId="28"/>
    <cellStyle name="60% - Énfasis6 2" xfId="29"/>
    <cellStyle name="Cálculo 2" xfId="30"/>
    <cellStyle name="Celda de comprobación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Incorrecto 2" xfId="41"/>
    <cellStyle name="Millares 2" xfId="1"/>
    <cellStyle name="Millares 3" xfId="10"/>
    <cellStyle name="Millares 4" xfId="11"/>
    <cellStyle name="Neutral 2" xfId="42"/>
    <cellStyle name="Normal" xfId="0" builtinId="0"/>
    <cellStyle name="Normal 11" xfId="2"/>
    <cellStyle name="Normal 2" xfId="3"/>
    <cellStyle name="Normal 2 2" xfId="4"/>
    <cellStyle name="Normal 3" xfId="5"/>
    <cellStyle name="Normal 4" xfId="6"/>
    <cellStyle name="Notas 2" xfId="43"/>
    <cellStyle name="Porcentaje 2" xfId="7"/>
    <cellStyle name="Porcentaje 2 2" xfId="8"/>
    <cellStyle name="Porcentaje 3" xfId="9"/>
    <cellStyle name="Salida 2" xfId="44"/>
    <cellStyle name="Texto de advertencia 2" xfId="45"/>
    <cellStyle name="Texto explicativo 2" xfId="46"/>
    <cellStyle name="Título 2 2" xfId="48"/>
    <cellStyle name="Título 3 2" xfId="49"/>
    <cellStyle name="Título 4" xfId="47"/>
    <cellStyle name="Total 2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workbookViewId="0">
      <selection activeCell="D22" sqref="D22"/>
    </sheetView>
  </sheetViews>
  <sheetFormatPr baseColWidth="10" defaultRowHeight="12.75" x14ac:dyDescent="0.2"/>
  <cols>
    <col min="1" max="1" width="10.5703125" style="13" customWidth="1"/>
    <col min="2" max="2" width="6.5703125" style="13" customWidth="1"/>
    <col min="3" max="3" width="40.7109375" style="13" customWidth="1"/>
    <col min="4" max="5" width="11.42578125" style="13"/>
    <col min="6" max="6" width="14.42578125" style="13" hidden="1" customWidth="1"/>
    <col min="7" max="7" width="12" style="13" hidden="1" customWidth="1"/>
    <col min="8" max="8" width="11.28515625" style="13" hidden="1" customWidth="1"/>
    <col min="9" max="13" width="9.28515625" style="13" hidden="1" customWidth="1"/>
    <col min="14" max="15" width="9.28515625" style="13" customWidth="1"/>
    <col min="16" max="17" width="9.28515625" style="13" hidden="1" customWidth="1"/>
    <col min="18" max="20" width="9.28515625" style="13" customWidth="1"/>
    <col min="21" max="21" width="20.5703125" style="13" customWidth="1"/>
    <col min="22" max="22" width="8.85546875" style="13" customWidth="1"/>
    <col min="23" max="23" width="15.7109375" style="13" customWidth="1"/>
    <col min="24" max="24" width="9.85546875" style="13" customWidth="1"/>
    <col min="25" max="16384" width="11.42578125" style="13"/>
  </cols>
  <sheetData>
    <row r="1" spans="1:24" x14ac:dyDescent="0.2">
      <c r="A1" s="66" t="s">
        <v>32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</row>
    <row r="2" spans="1:24" x14ac:dyDescent="0.2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</row>
    <row r="3" spans="1:24" x14ac:dyDescent="0.2">
      <c r="A3" s="66" t="s">
        <v>13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</row>
    <row r="4" spans="1:24" hidden="1" x14ac:dyDescent="0.2">
      <c r="A4" s="67" t="s">
        <v>33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</row>
    <row r="5" spans="1:24" hidden="1" x14ac:dyDescent="0.2">
      <c r="A5" s="67" t="s">
        <v>34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</row>
    <row r="6" spans="1:24" x14ac:dyDescent="0.2">
      <c r="A6" s="67" t="s">
        <v>129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</row>
    <row r="7" spans="1:24" hidden="1" x14ac:dyDescent="0.2">
      <c r="A7" s="67" t="s">
        <v>36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</row>
    <row r="8" spans="1:24" x14ac:dyDescent="0.2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</row>
    <row r="9" spans="1:24" x14ac:dyDescent="0.2">
      <c r="A9" s="18" t="s">
        <v>37</v>
      </c>
      <c r="B9" s="19">
        <v>222</v>
      </c>
      <c r="C9" s="20" t="s">
        <v>46</v>
      </c>
      <c r="D9" s="2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 x14ac:dyDescent="0.2">
      <c r="A10" s="18" t="s">
        <v>1</v>
      </c>
      <c r="B10" s="19">
        <v>8</v>
      </c>
      <c r="C10" s="20" t="s">
        <v>47</v>
      </c>
      <c r="D10" s="22"/>
      <c r="E10" s="1"/>
      <c r="F10" s="1"/>
      <c r="G10" s="1"/>
      <c r="H10" s="1"/>
      <c r="I10" s="1"/>
      <c r="J10" s="1"/>
      <c r="K10" s="1"/>
      <c r="L10" s="5"/>
      <c r="M10" s="5"/>
      <c r="N10" s="5"/>
      <c r="O10" s="5"/>
      <c r="P10" s="5"/>
      <c r="Q10" s="5"/>
    </row>
    <row r="11" spans="1:24" x14ac:dyDescent="0.2">
      <c r="A11" s="18" t="s">
        <v>44</v>
      </c>
      <c r="B11" s="19">
        <v>1</v>
      </c>
      <c r="C11" s="20" t="s">
        <v>128</v>
      </c>
      <c r="D11" s="22"/>
      <c r="E11" s="1"/>
      <c r="F11" s="1"/>
      <c r="G11" s="1"/>
      <c r="H11" s="1"/>
      <c r="I11" s="1"/>
      <c r="J11" s="1"/>
      <c r="K11" s="1"/>
      <c r="L11" s="5"/>
      <c r="M11" s="5"/>
      <c r="N11" s="5"/>
      <c r="O11" s="5"/>
      <c r="P11" s="5"/>
      <c r="Q11" s="5"/>
    </row>
    <row r="12" spans="1:24" x14ac:dyDescent="0.2">
      <c r="A12" s="18" t="s">
        <v>5</v>
      </c>
      <c r="B12" s="21">
        <v>17</v>
      </c>
      <c r="C12" s="20" t="s">
        <v>127</v>
      </c>
      <c r="D12" s="22"/>
      <c r="E12" s="1"/>
      <c r="F12" s="1"/>
      <c r="G12" s="1"/>
      <c r="H12" s="1"/>
      <c r="I12" s="1"/>
      <c r="J12" s="1"/>
      <c r="K12" s="1"/>
      <c r="L12" s="5"/>
      <c r="M12" s="5"/>
      <c r="N12" s="5"/>
      <c r="O12" s="5"/>
      <c r="P12" s="5"/>
      <c r="Q12" s="5"/>
    </row>
    <row r="13" spans="1:24" x14ac:dyDescent="0.2">
      <c r="A13" s="18" t="s">
        <v>43</v>
      </c>
      <c r="B13" s="19">
        <v>1</v>
      </c>
      <c r="C13" s="20" t="s">
        <v>126</v>
      </c>
      <c r="D13" s="22"/>
      <c r="E13" s="1"/>
      <c r="F13" s="1"/>
      <c r="G13" s="1"/>
      <c r="H13" s="1"/>
      <c r="I13" s="1"/>
      <c r="J13" s="1"/>
      <c r="K13" s="1"/>
      <c r="L13" s="5"/>
      <c r="M13" s="5"/>
      <c r="N13" s="5"/>
      <c r="O13" s="5"/>
      <c r="P13" s="5"/>
      <c r="Q13" s="5"/>
    </row>
    <row r="14" spans="1:24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5"/>
      <c r="M14" s="5"/>
      <c r="N14" s="5"/>
      <c r="O14" s="5"/>
      <c r="P14" s="5"/>
      <c r="Q14" s="5"/>
    </row>
    <row r="15" spans="1:24" x14ac:dyDescent="0.2">
      <c r="A15" s="67" t="s">
        <v>2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</row>
    <row r="16" spans="1:24" ht="50.25" customHeight="1" x14ac:dyDescent="0.2">
      <c r="A16" s="68" t="s">
        <v>125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</row>
    <row r="17" spans="1:24" ht="12.75" customHeight="1" x14ac:dyDescent="0.2">
      <c r="A17" s="69" t="s">
        <v>3</v>
      </c>
      <c r="B17" s="70"/>
      <c r="C17" s="71"/>
      <c r="D17" s="72" t="s">
        <v>6</v>
      </c>
      <c r="E17" s="72" t="s">
        <v>15</v>
      </c>
      <c r="F17" s="74" t="s">
        <v>16</v>
      </c>
      <c r="G17" s="75"/>
      <c r="H17" s="74" t="s">
        <v>17</v>
      </c>
      <c r="I17" s="75"/>
      <c r="J17" s="69" t="s">
        <v>11</v>
      </c>
      <c r="K17" s="71"/>
      <c r="L17" s="69" t="s">
        <v>7</v>
      </c>
      <c r="M17" s="71"/>
      <c r="N17" s="69" t="s">
        <v>12</v>
      </c>
      <c r="O17" s="71"/>
      <c r="P17" s="69" t="s">
        <v>12</v>
      </c>
      <c r="Q17" s="71"/>
      <c r="R17" s="76" t="s">
        <v>25</v>
      </c>
      <c r="S17" s="76"/>
      <c r="T17" s="76"/>
      <c r="U17" s="77" t="s">
        <v>26</v>
      </c>
      <c r="V17" s="74" t="s">
        <v>28</v>
      </c>
      <c r="W17" s="78"/>
      <c r="X17" s="75"/>
    </row>
    <row r="18" spans="1:24" x14ac:dyDescent="0.2">
      <c r="A18" s="50" t="s">
        <v>14</v>
      </c>
      <c r="B18" s="76" t="s">
        <v>4</v>
      </c>
      <c r="C18" s="76"/>
      <c r="D18" s="73"/>
      <c r="E18" s="73"/>
      <c r="F18" s="36" t="s">
        <v>18</v>
      </c>
      <c r="G18" s="36" t="s">
        <v>19</v>
      </c>
      <c r="H18" s="36" t="s">
        <v>20</v>
      </c>
      <c r="I18" s="36" t="s">
        <v>21</v>
      </c>
      <c r="J18" s="49" t="s">
        <v>8</v>
      </c>
      <c r="K18" s="49" t="s">
        <v>9</v>
      </c>
      <c r="L18" s="49" t="s">
        <v>8</v>
      </c>
      <c r="M18" s="49" t="s">
        <v>9</v>
      </c>
      <c r="N18" s="49" t="s">
        <v>8</v>
      </c>
      <c r="O18" s="49" t="s">
        <v>9</v>
      </c>
      <c r="P18" s="49" t="s">
        <v>8</v>
      </c>
      <c r="Q18" s="49" t="s">
        <v>9</v>
      </c>
      <c r="R18" s="49" t="s">
        <v>8</v>
      </c>
      <c r="S18" s="49" t="s">
        <v>9</v>
      </c>
      <c r="T18" s="49" t="s">
        <v>27</v>
      </c>
      <c r="U18" s="77"/>
      <c r="V18" s="36" t="s">
        <v>29</v>
      </c>
      <c r="W18" s="36" t="s">
        <v>30</v>
      </c>
      <c r="X18" s="36" t="s">
        <v>31</v>
      </c>
    </row>
    <row r="19" spans="1:24" ht="66.75" customHeight="1" x14ac:dyDescent="0.2">
      <c r="A19" s="44">
        <v>1</v>
      </c>
      <c r="B19" s="79" t="s">
        <v>124</v>
      </c>
      <c r="C19" s="80"/>
      <c r="D19" s="63" t="s">
        <v>109</v>
      </c>
      <c r="E19" s="40">
        <v>20</v>
      </c>
      <c r="F19" s="48">
        <f t="shared" ref="F19:F26" si="0">$F$27*E19/100</f>
        <v>0</v>
      </c>
      <c r="G19" s="48">
        <f t="shared" ref="G19:G26" si="1">$G$27*E19/100</f>
        <v>0</v>
      </c>
      <c r="H19" s="39">
        <f t="shared" ref="H19:I26" si="2">J19+L19+N19+P19</f>
        <v>24</v>
      </c>
      <c r="I19" s="39">
        <f t="shared" si="2"/>
        <v>24</v>
      </c>
      <c r="J19" s="44">
        <v>8</v>
      </c>
      <c r="K19" s="46">
        <v>8</v>
      </c>
      <c r="L19" s="44">
        <v>8</v>
      </c>
      <c r="M19" s="37">
        <v>8</v>
      </c>
      <c r="N19" s="45">
        <v>8</v>
      </c>
      <c r="O19" s="37">
        <v>8</v>
      </c>
      <c r="P19" s="44"/>
      <c r="Q19" s="37"/>
      <c r="R19" s="43">
        <v>36</v>
      </c>
      <c r="S19" s="43">
        <v>36</v>
      </c>
      <c r="T19" s="43">
        <f t="shared" ref="T19:T27" si="3">S19-R19</f>
        <v>0</v>
      </c>
      <c r="U19" s="64"/>
      <c r="V19" s="37">
        <f t="shared" ref="V19:V27" si="4">M19/L19*100</f>
        <v>100</v>
      </c>
      <c r="W19" s="37" t="e">
        <f t="shared" ref="W19:W27" si="5">G19/F19*100</f>
        <v>#DIV/0!</v>
      </c>
      <c r="X19" s="37" t="e">
        <f t="shared" ref="X19:X27" si="6">W19/V19*100</f>
        <v>#DIV/0!</v>
      </c>
    </row>
    <row r="20" spans="1:24" ht="60" customHeight="1" x14ac:dyDescent="0.2">
      <c r="A20" s="44">
        <v>2</v>
      </c>
      <c r="B20" s="79" t="s">
        <v>123</v>
      </c>
      <c r="C20" s="80"/>
      <c r="D20" s="63" t="s">
        <v>109</v>
      </c>
      <c r="E20" s="40">
        <v>20</v>
      </c>
      <c r="F20" s="48">
        <f t="shared" si="0"/>
        <v>0</v>
      </c>
      <c r="G20" s="48">
        <f t="shared" si="1"/>
        <v>0</v>
      </c>
      <c r="H20" s="39">
        <f t="shared" si="2"/>
        <v>18</v>
      </c>
      <c r="I20" s="39">
        <f t="shared" si="2"/>
        <v>18</v>
      </c>
      <c r="J20" s="44">
        <v>6</v>
      </c>
      <c r="K20" s="46">
        <v>6</v>
      </c>
      <c r="L20" s="44">
        <v>6</v>
      </c>
      <c r="M20" s="37">
        <v>6</v>
      </c>
      <c r="N20" s="45">
        <v>6</v>
      </c>
      <c r="O20" s="37">
        <v>6</v>
      </c>
      <c r="P20" s="44"/>
      <c r="Q20" s="37"/>
      <c r="R20" s="43">
        <v>24</v>
      </c>
      <c r="S20" s="43">
        <v>24</v>
      </c>
      <c r="T20" s="43">
        <f t="shared" si="3"/>
        <v>0</v>
      </c>
      <c r="U20" s="64"/>
      <c r="V20" s="37">
        <f t="shared" si="4"/>
        <v>100</v>
      </c>
      <c r="W20" s="37" t="e">
        <f t="shared" si="5"/>
        <v>#DIV/0!</v>
      </c>
      <c r="X20" s="37" t="e">
        <f t="shared" si="6"/>
        <v>#DIV/0!</v>
      </c>
    </row>
    <row r="21" spans="1:24" ht="80.25" customHeight="1" x14ac:dyDescent="0.2">
      <c r="A21" s="44">
        <v>3</v>
      </c>
      <c r="B21" s="79" t="s">
        <v>122</v>
      </c>
      <c r="C21" s="80"/>
      <c r="D21" s="63" t="s">
        <v>109</v>
      </c>
      <c r="E21" s="40">
        <v>15</v>
      </c>
      <c r="F21" s="48">
        <f t="shared" si="0"/>
        <v>0</v>
      </c>
      <c r="G21" s="48">
        <f t="shared" si="1"/>
        <v>0</v>
      </c>
      <c r="H21" s="39">
        <f t="shared" si="2"/>
        <v>270</v>
      </c>
      <c r="I21" s="39">
        <f t="shared" si="2"/>
        <v>260</v>
      </c>
      <c r="J21" s="44">
        <v>90</v>
      </c>
      <c r="K21" s="46">
        <v>90</v>
      </c>
      <c r="L21" s="44">
        <v>90</v>
      </c>
      <c r="M21" s="37">
        <v>90</v>
      </c>
      <c r="N21" s="45">
        <v>90</v>
      </c>
      <c r="O21" s="37">
        <v>80</v>
      </c>
      <c r="P21" s="44"/>
      <c r="Q21" s="37"/>
      <c r="R21" s="43">
        <v>350</v>
      </c>
      <c r="S21" s="43">
        <v>350</v>
      </c>
      <c r="T21" s="43">
        <f t="shared" si="3"/>
        <v>0</v>
      </c>
      <c r="U21" s="65"/>
      <c r="V21" s="37">
        <f t="shared" si="4"/>
        <v>100</v>
      </c>
      <c r="W21" s="37" t="e">
        <f t="shared" si="5"/>
        <v>#DIV/0!</v>
      </c>
      <c r="X21" s="37" t="e">
        <f t="shared" si="6"/>
        <v>#DIV/0!</v>
      </c>
    </row>
    <row r="22" spans="1:24" ht="63.75" customHeight="1" x14ac:dyDescent="0.2">
      <c r="A22" s="44">
        <v>4</v>
      </c>
      <c r="B22" s="79" t="s">
        <v>121</v>
      </c>
      <c r="C22" s="80"/>
      <c r="D22" s="63" t="s">
        <v>119</v>
      </c>
      <c r="E22" s="40">
        <v>10</v>
      </c>
      <c r="F22" s="48">
        <f t="shared" si="0"/>
        <v>0</v>
      </c>
      <c r="G22" s="48">
        <f t="shared" si="1"/>
        <v>0</v>
      </c>
      <c r="H22" s="39">
        <f t="shared" si="2"/>
        <v>2</v>
      </c>
      <c r="I22" s="39">
        <f t="shared" si="2"/>
        <v>3</v>
      </c>
      <c r="J22" s="44">
        <v>0</v>
      </c>
      <c r="K22" s="46">
        <v>2</v>
      </c>
      <c r="L22" s="44">
        <v>1</v>
      </c>
      <c r="M22" s="37">
        <v>1</v>
      </c>
      <c r="N22" s="45">
        <v>1</v>
      </c>
      <c r="O22" s="37">
        <v>0</v>
      </c>
      <c r="P22" s="44"/>
      <c r="Q22" s="37"/>
      <c r="R22" s="43">
        <f>J22+L22+N22+P22</f>
        <v>2</v>
      </c>
      <c r="S22" s="43">
        <f>K22+M22+O22+Q22</f>
        <v>3</v>
      </c>
      <c r="T22" s="43">
        <f t="shared" si="3"/>
        <v>1</v>
      </c>
      <c r="U22" s="64"/>
      <c r="V22" s="37">
        <f t="shared" si="4"/>
        <v>100</v>
      </c>
      <c r="W22" s="37" t="e">
        <f t="shared" si="5"/>
        <v>#DIV/0!</v>
      </c>
      <c r="X22" s="37" t="e">
        <f t="shared" si="6"/>
        <v>#DIV/0!</v>
      </c>
    </row>
    <row r="23" spans="1:24" ht="66.75" customHeight="1" x14ac:dyDescent="0.2">
      <c r="A23" s="44">
        <v>5</v>
      </c>
      <c r="B23" s="79" t="s">
        <v>120</v>
      </c>
      <c r="C23" s="80"/>
      <c r="D23" s="63" t="s">
        <v>119</v>
      </c>
      <c r="E23" s="40">
        <v>5</v>
      </c>
      <c r="F23" s="48">
        <f t="shared" si="0"/>
        <v>0</v>
      </c>
      <c r="G23" s="48">
        <f t="shared" si="1"/>
        <v>0</v>
      </c>
      <c r="H23" s="39">
        <f t="shared" si="2"/>
        <v>2</v>
      </c>
      <c r="I23" s="39">
        <f t="shared" si="2"/>
        <v>8</v>
      </c>
      <c r="J23" s="44">
        <v>1</v>
      </c>
      <c r="K23" s="46">
        <v>4</v>
      </c>
      <c r="L23" s="44">
        <v>1</v>
      </c>
      <c r="M23" s="37">
        <v>3</v>
      </c>
      <c r="N23" s="45">
        <v>0</v>
      </c>
      <c r="O23" s="37">
        <v>1</v>
      </c>
      <c r="P23" s="44"/>
      <c r="Q23" s="37"/>
      <c r="R23" s="43">
        <v>4</v>
      </c>
      <c r="S23" s="43">
        <f>K23+M23+O23+Q23</f>
        <v>8</v>
      </c>
      <c r="T23" s="43">
        <f t="shared" si="3"/>
        <v>4</v>
      </c>
      <c r="U23" s="64"/>
      <c r="V23" s="37">
        <f t="shared" si="4"/>
        <v>300</v>
      </c>
      <c r="W23" s="37" t="e">
        <f t="shared" si="5"/>
        <v>#DIV/0!</v>
      </c>
      <c r="X23" s="37" t="e">
        <f t="shared" si="6"/>
        <v>#DIV/0!</v>
      </c>
    </row>
    <row r="24" spans="1:24" ht="57.75" customHeight="1" x14ac:dyDescent="0.2">
      <c r="A24" s="44">
        <v>6</v>
      </c>
      <c r="B24" s="79" t="s">
        <v>118</v>
      </c>
      <c r="C24" s="80"/>
      <c r="D24" s="63" t="s">
        <v>117</v>
      </c>
      <c r="E24" s="40">
        <v>10</v>
      </c>
      <c r="F24" s="48">
        <f t="shared" si="0"/>
        <v>0</v>
      </c>
      <c r="G24" s="48">
        <f t="shared" si="1"/>
        <v>0</v>
      </c>
      <c r="H24" s="39">
        <f t="shared" si="2"/>
        <v>26</v>
      </c>
      <c r="I24" s="39">
        <f t="shared" si="2"/>
        <v>30</v>
      </c>
      <c r="J24" s="44">
        <v>10</v>
      </c>
      <c r="K24" s="46">
        <v>10</v>
      </c>
      <c r="L24" s="44">
        <v>10</v>
      </c>
      <c r="M24" s="37">
        <v>14</v>
      </c>
      <c r="N24" s="45">
        <v>6</v>
      </c>
      <c r="O24" s="37">
        <v>6</v>
      </c>
      <c r="P24" s="44"/>
      <c r="Q24" s="37"/>
      <c r="R24" s="43">
        <v>40</v>
      </c>
      <c r="S24" s="43">
        <v>43</v>
      </c>
      <c r="T24" s="43">
        <f t="shared" si="3"/>
        <v>3</v>
      </c>
      <c r="U24" s="64"/>
      <c r="V24" s="37">
        <f t="shared" si="4"/>
        <v>140</v>
      </c>
      <c r="W24" s="37" t="e">
        <f t="shared" si="5"/>
        <v>#DIV/0!</v>
      </c>
      <c r="X24" s="37" t="e">
        <f t="shared" si="6"/>
        <v>#DIV/0!</v>
      </c>
    </row>
    <row r="25" spans="1:24" ht="64.5" customHeight="1" x14ac:dyDescent="0.2">
      <c r="A25" s="44">
        <v>7</v>
      </c>
      <c r="B25" s="79" t="s">
        <v>116</v>
      </c>
      <c r="C25" s="80"/>
      <c r="D25" s="63" t="s">
        <v>39</v>
      </c>
      <c r="E25" s="40">
        <v>5</v>
      </c>
      <c r="F25" s="48">
        <f t="shared" si="0"/>
        <v>0</v>
      </c>
      <c r="G25" s="48">
        <f t="shared" si="1"/>
        <v>0</v>
      </c>
      <c r="H25" s="39">
        <f t="shared" si="2"/>
        <v>8</v>
      </c>
      <c r="I25" s="39">
        <f t="shared" si="2"/>
        <v>12</v>
      </c>
      <c r="J25" s="44">
        <v>0</v>
      </c>
      <c r="K25" s="46">
        <v>2</v>
      </c>
      <c r="L25" s="44">
        <v>5</v>
      </c>
      <c r="M25" s="37">
        <v>5</v>
      </c>
      <c r="N25" s="45">
        <v>3</v>
      </c>
      <c r="O25" s="37">
        <v>5</v>
      </c>
      <c r="P25" s="44"/>
      <c r="Q25" s="37"/>
      <c r="R25" s="43">
        <v>20</v>
      </c>
      <c r="S25" s="43">
        <v>18</v>
      </c>
      <c r="T25" s="43">
        <f t="shared" si="3"/>
        <v>-2</v>
      </c>
      <c r="U25" s="42" t="s">
        <v>115</v>
      </c>
      <c r="V25" s="37">
        <f t="shared" si="4"/>
        <v>100</v>
      </c>
      <c r="W25" s="37" t="e">
        <f t="shared" si="5"/>
        <v>#DIV/0!</v>
      </c>
      <c r="X25" s="37" t="e">
        <f t="shared" si="6"/>
        <v>#DIV/0!</v>
      </c>
    </row>
    <row r="26" spans="1:24" ht="57" customHeight="1" x14ac:dyDescent="0.2">
      <c r="A26" s="44">
        <v>8</v>
      </c>
      <c r="B26" s="79" t="s">
        <v>114</v>
      </c>
      <c r="C26" s="80"/>
      <c r="D26" s="63" t="s">
        <v>113</v>
      </c>
      <c r="E26" s="40">
        <v>15</v>
      </c>
      <c r="F26" s="48">
        <f t="shared" si="0"/>
        <v>0</v>
      </c>
      <c r="G26" s="48">
        <f t="shared" si="1"/>
        <v>0</v>
      </c>
      <c r="H26" s="39">
        <f t="shared" si="2"/>
        <v>12</v>
      </c>
      <c r="I26" s="39">
        <f t="shared" si="2"/>
        <v>12</v>
      </c>
      <c r="J26" s="44">
        <v>4</v>
      </c>
      <c r="K26" s="46">
        <v>4</v>
      </c>
      <c r="L26" s="44">
        <v>4</v>
      </c>
      <c r="M26" s="37">
        <v>4</v>
      </c>
      <c r="N26" s="45">
        <v>4</v>
      </c>
      <c r="O26" s="37">
        <v>4</v>
      </c>
      <c r="P26" s="44"/>
      <c r="Q26" s="37"/>
      <c r="R26" s="43">
        <v>16</v>
      </c>
      <c r="S26" s="43">
        <v>16</v>
      </c>
      <c r="T26" s="43">
        <f t="shared" si="3"/>
        <v>0</v>
      </c>
      <c r="U26" s="46"/>
      <c r="V26" s="37">
        <f t="shared" si="4"/>
        <v>100</v>
      </c>
      <c r="W26" s="37" t="e">
        <f t="shared" si="5"/>
        <v>#DIV/0!</v>
      </c>
      <c r="X26" s="37" t="e">
        <f t="shared" si="6"/>
        <v>#DIV/0!</v>
      </c>
    </row>
    <row r="27" spans="1:24" s="1" customFormat="1" ht="30" customHeight="1" x14ac:dyDescent="0.2">
      <c r="A27" s="81" t="s">
        <v>22</v>
      </c>
      <c r="B27" s="82"/>
      <c r="C27" s="83"/>
      <c r="D27" s="40"/>
      <c r="E27" s="40">
        <f>SUM(E19:E26)</f>
        <v>100</v>
      </c>
      <c r="F27" s="55"/>
      <c r="G27" s="41"/>
      <c r="H27" s="40">
        <f t="shared" ref="H27:Q27" si="7">SUM(H19:H26)</f>
        <v>362</v>
      </c>
      <c r="I27" s="40">
        <f t="shared" si="7"/>
        <v>367</v>
      </c>
      <c r="J27" s="40">
        <f t="shared" si="7"/>
        <v>119</v>
      </c>
      <c r="K27" s="40">
        <f t="shared" si="7"/>
        <v>126</v>
      </c>
      <c r="L27" s="40">
        <f t="shared" si="7"/>
        <v>125</v>
      </c>
      <c r="M27" s="40">
        <f t="shared" si="7"/>
        <v>131</v>
      </c>
      <c r="N27" s="40">
        <f t="shared" si="7"/>
        <v>118</v>
      </c>
      <c r="O27" s="40">
        <f t="shared" si="7"/>
        <v>110</v>
      </c>
      <c r="P27" s="40">
        <f t="shared" si="7"/>
        <v>0</v>
      </c>
      <c r="Q27" s="40">
        <f t="shared" si="7"/>
        <v>0</v>
      </c>
      <c r="R27" s="39">
        <f>J27+L27+N27+P27</f>
        <v>362</v>
      </c>
      <c r="S27" s="39">
        <f>K27+M27+O27+Q27</f>
        <v>367</v>
      </c>
      <c r="T27" s="39">
        <f t="shared" si="3"/>
        <v>5</v>
      </c>
      <c r="U27" s="38"/>
      <c r="V27" s="37">
        <f t="shared" si="4"/>
        <v>104.80000000000001</v>
      </c>
      <c r="W27" s="37" t="e">
        <f t="shared" si="5"/>
        <v>#DIV/0!</v>
      </c>
      <c r="X27" s="37" t="e">
        <f t="shared" si="6"/>
        <v>#DIV/0!</v>
      </c>
    </row>
    <row r="28" spans="1:24" s="5" customFormat="1" ht="14.25" customHeight="1" x14ac:dyDescent="0.2">
      <c r="B28" s="8" t="s">
        <v>23</v>
      </c>
      <c r="F28" s="7"/>
      <c r="H28" s="5" t="s">
        <v>24</v>
      </c>
    </row>
  </sheetData>
  <mergeCells count="31">
    <mergeCell ref="B18:C18"/>
    <mergeCell ref="B25:C25"/>
    <mergeCell ref="B26:C26"/>
    <mergeCell ref="A27:C27"/>
    <mergeCell ref="B19:C19"/>
    <mergeCell ref="B20:C20"/>
    <mergeCell ref="B21:C21"/>
    <mergeCell ref="B22:C22"/>
    <mergeCell ref="B23:C23"/>
    <mergeCell ref="B24:C24"/>
    <mergeCell ref="A6:X6"/>
    <mergeCell ref="A7:X7"/>
    <mergeCell ref="A15:X15"/>
    <mergeCell ref="A16:X16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A1:X1"/>
    <mergeCell ref="A2:X2"/>
    <mergeCell ref="A3:X3"/>
    <mergeCell ref="A4:X4"/>
    <mergeCell ref="A5:X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opLeftCell="A20" workbookViewId="0">
      <selection activeCell="C35" sqref="C35"/>
    </sheetView>
  </sheetViews>
  <sheetFormatPr baseColWidth="10" defaultColWidth="11.42578125" defaultRowHeight="12.75" x14ac:dyDescent="0.2"/>
  <cols>
    <col min="1" max="1" width="10.7109375" style="13" customWidth="1"/>
    <col min="2" max="2" width="7.28515625" style="13" customWidth="1"/>
    <col min="3" max="3" width="40.7109375" style="13" customWidth="1"/>
    <col min="4" max="4" width="13.28515625" style="13" customWidth="1"/>
    <col min="5" max="5" width="12.7109375" style="13" customWidth="1"/>
    <col min="6" max="6" width="13.140625" style="13" hidden="1" customWidth="1"/>
    <col min="7" max="7" width="11.28515625" style="13" hidden="1" customWidth="1"/>
    <col min="8" max="8" width="11" style="13" hidden="1" customWidth="1"/>
    <col min="9" max="13" width="9.28515625" style="13" hidden="1" customWidth="1"/>
    <col min="14" max="14" width="10.140625" style="13" hidden="1" customWidth="1"/>
    <col min="15" max="15" width="9.28515625" style="13" hidden="1" customWidth="1"/>
    <col min="16" max="20" width="9.28515625" style="13" customWidth="1"/>
    <col min="21" max="21" width="16.28515625" style="13" customWidth="1"/>
    <col min="22" max="22" width="8.85546875" style="13" customWidth="1"/>
    <col min="23" max="23" width="7" style="13" customWidth="1"/>
    <col min="24" max="24" width="7.42578125" style="13" customWidth="1"/>
    <col min="25" max="16384" width="11.42578125" style="13"/>
  </cols>
  <sheetData>
    <row r="1" spans="1:24" x14ac:dyDescent="0.2">
      <c r="A1" s="66" t="s">
        <v>32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</row>
    <row r="2" spans="1:24" x14ac:dyDescent="0.2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</row>
    <row r="3" spans="1:24" x14ac:dyDescent="0.2">
      <c r="A3" s="66" t="s">
        <v>13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</row>
    <row r="4" spans="1:24" hidden="1" x14ac:dyDescent="0.2">
      <c r="A4" s="67" t="s">
        <v>33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</row>
    <row r="5" spans="1:24" hidden="1" x14ac:dyDescent="0.2">
      <c r="A5" s="67" t="s">
        <v>34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</row>
    <row r="6" spans="1:24" hidden="1" x14ac:dyDescent="0.2">
      <c r="A6" s="67" t="s">
        <v>35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</row>
    <row r="7" spans="1:24" x14ac:dyDescent="0.2">
      <c r="A7" s="67" t="s">
        <v>36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</row>
    <row r="8" spans="1:24" x14ac:dyDescent="0.2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</row>
    <row r="9" spans="1:24" x14ac:dyDescent="0.2">
      <c r="A9" s="18" t="s">
        <v>37</v>
      </c>
      <c r="B9" s="19">
        <v>222</v>
      </c>
      <c r="C9" s="20" t="s">
        <v>46</v>
      </c>
      <c r="D9" s="2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 x14ac:dyDescent="0.2">
      <c r="A10" s="18" t="s">
        <v>1</v>
      </c>
      <c r="B10" s="19">
        <v>8</v>
      </c>
      <c r="C10" s="20" t="s">
        <v>47</v>
      </c>
      <c r="D10" s="22"/>
      <c r="E10" s="1"/>
      <c r="F10" s="1"/>
      <c r="G10" s="1"/>
      <c r="H10" s="1"/>
      <c r="I10" s="1"/>
      <c r="J10" s="1"/>
      <c r="K10" s="1"/>
      <c r="L10" s="5"/>
      <c r="M10" s="5"/>
      <c r="N10" s="5"/>
      <c r="O10" s="5"/>
      <c r="P10" s="5"/>
      <c r="Q10" s="5"/>
    </row>
    <row r="11" spans="1:24" x14ac:dyDescent="0.2">
      <c r="A11" s="18" t="s">
        <v>44</v>
      </c>
      <c r="B11" s="19">
        <v>6</v>
      </c>
      <c r="C11" s="20" t="s">
        <v>112</v>
      </c>
      <c r="D11" s="22"/>
      <c r="E11" s="1"/>
      <c r="F11" s="1"/>
      <c r="G11" s="1"/>
      <c r="H11" s="1"/>
      <c r="I11" s="1"/>
      <c r="J11" s="1"/>
      <c r="K11" s="1"/>
      <c r="L11" s="5"/>
      <c r="M11" s="5"/>
      <c r="N11" s="5"/>
      <c r="O11" s="5"/>
      <c r="P11" s="5"/>
      <c r="Q11" s="5"/>
    </row>
    <row r="12" spans="1:24" x14ac:dyDescent="0.2">
      <c r="A12" s="18" t="s">
        <v>5</v>
      </c>
      <c r="B12" s="21">
        <v>17</v>
      </c>
      <c r="C12" s="20" t="s">
        <v>49</v>
      </c>
      <c r="D12" s="22"/>
      <c r="E12" s="1"/>
      <c r="F12" s="1"/>
      <c r="G12" s="1"/>
      <c r="H12" s="1"/>
      <c r="I12" s="1"/>
      <c r="J12" s="1"/>
      <c r="K12" s="1"/>
      <c r="L12" s="5"/>
      <c r="M12" s="5"/>
      <c r="N12" s="5"/>
      <c r="O12" s="5"/>
      <c r="P12" s="5"/>
      <c r="Q12" s="5"/>
    </row>
    <row r="13" spans="1:24" x14ac:dyDescent="0.2">
      <c r="A13" s="18" t="s">
        <v>43</v>
      </c>
      <c r="B13" s="19">
        <v>10</v>
      </c>
      <c r="C13" s="20" t="s">
        <v>111</v>
      </c>
      <c r="D13" s="22"/>
      <c r="E13" s="1"/>
      <c r="F13" s="1"/>
      <c r="G13" s="1"/>
      <c r="H13" s="1"/>
      <c r="I13" s="1"/>
      <c r="J13" s="1"/>
      <c r="K13" s="1"/>
      <c r="L13" s="5"/>
      <c r="M13" s="5"/>
      <c r="N13" s="5"/>
      <c r="O13" s="5"/>
      <c r="P13" s="5"/>
      <c r="Q13" s="5"/>
    </row>
    <row r="14" spans="1:24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5"/>
      <c r="M14" s="5"/>
      <c r="N14" s="5"/>
      <c r="O14" s="5"/>
      <c r="P14" s="5"/>
      <c r="Q14" s="5"/>
    </row>
    <row r="15" spans="1:24" x14ac:dyDescent="0.2">
      <c r="A15" s="67" t="s">
        <v>2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</row>
    <row r="16" spans="1:24" ht="34.5" customHeight="1" x14ac:dyDescent="0.2">
      <c r="A16" s="68" t="s">
        <v>51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</row>
    <row r="17" spans="1:24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24" ht="12.75" customHeight="1" x14ac:dyDescent="0.2">
      <c r="A18" s="69" t="s">
        <v>3</v>
      </c>
      <c r="B18" s="70"/>
      <c r="C18" s="71"/>
      <c r="D18" s="72" t="s">
        <v>6</v>
      </c>
      <c r="E18" s="72" t="s">
        <v>15</v>
      </c>
      <c r="F18" s="74" t="s">
        <v>16</v>
      </c>
      <c r="G18" s="75"/>
      <c r="H18" s="74" t="s">
        <v>17</v>
      </c>
      <c r="I18" s="75"/>
      <c r="J18" s="69" t="s">
        <v>11</v>
      </c>
      <c r="K18" s="71"/>
      <c r="L18" s="69" t="s">
        <v>7</v>
      </c>
      <c r="M18" s="71"/>
      <c r="N18" s="69" t="s">
        <v>10</v>
      </c>
      <c r="O18" s="71"/>
      <c r="P18" s="69" t="s">
        <v>12</v>
      </c>
      <c r="Q18" s="71"/>
      <c r="R18" s="76" t="s">
        <v>25</v>
      </c>
      <c r="S18" s="76"/>
      <c r="T18" s="76"/>
      <c r="U18" s="77" t="s">
        <v>26</v>
      </c>
      <c r="V18" s="74" t="s">
        <v>28</v>
      </c>
      <c r="W18" s="78"/>
      <c r="X18" s="75"/>
    </row>
    <row r="19" spans="1:24" ht="19.5" customHeight="1" x14ac:dyDescent="0.2">
      <c r="A19" s="50" t="s">
        <v>14</v>
      </c>
      <c r="B19" s="76" t="s">
        <v>4</v>
      </c>
      <c r="C19" s="76"/>
      <c r="D19" s="73"/>
      <c r="E19" s="73"/>
      <c r="F19" s="36" t="s">
        <v>18</v>
      </c>
      <c r="G19" s="36" t="s">
        <v>19</v>
      </c>
      <c r="H19" s="36" t="s">
        <v>20</v>
      </c>
      <c r="I19" s="36" t="s">
        <v>21</v>
      </c>
      <c r="J19" s="49" t="s">
        <v>8</v>
      </c>
      <c r="K19" s="49" t="s">
        <v>9</v>
      </c>
      <c r="L19" s="49" t="s">
        <v>8</v>
      </c>
      <c r="M19" s="49" t="s">
        <v>9</v>
      </c>
      <c r="N19" s="49" t="s">
        <v>8</v>
      </c>
      <c r="O19" s="49" t="s">
        <v>9</v>
      </c>
      <c r="P19" s="49" t="s">
        <v>8</v>
      </c>
      <c r="Q19" s="49" t="s">
        <v>9</v>
      </c>
      <c r="R19" s="49" t="s">
        <v>8</v>
      </c>
      <c r="S19" s="49" t="s">
        <v>9</v>
      </c>
      <c r="T19" s="49" t="s">
        <v>27</v>
      </c>
      <c r="U19" s="77"/>
      <c r="V19" s="36" t="s">
        <v>29</v>
      </c>
      <c r="W19" s="36" t="s">
        <v>30</v>
      </c>
      <c r="X19" s="36" t="s">
        <v>31</v>
      </c>
    </row>
    <row r="20" spans="1:24" ht="36" customHeight="1" x14ac:dyDescent="0.2">
      <c r="A20" s="51">
        <v>1</v>
      </c>
      <c r="B20" s="84" t="s">
        <v>110</v>
      </c>
      <c r="C20" s="84"/>
      <c r="D20" s="61" t="s">
        <v>109</v>
      </c>
      <c r="E20" s="52">
        <v>10</v>
      </c>
      <c r="F20" s="48">
        <f t="shared" ref="F20:F26" si="0">$F$29*E20/100</f>
        <v>0</v>
      </c>
      <c r="G20" s="48">
        <f t="shared" ref="G20:G26" si="1">$G$29*E20/100</f>
        <v>0</v>
      </c>
      <c r="H20" s="39">
        <f t="shared" ref="H20:H28" si="2">J20+L20+N20+P20</f>
        <v>8</v>
      </c>
      <c r="I20" s="39">
        <f t="shared" ref="I20:I28" si="3">K20+M20+O20+Q20</f>
        <v>9</v>
      </c>
      <c r="J20" s="60">
        <v>2</v>
      </c>
      <c r="K20" s="59">
        <v>2</v>
      </c>
      <c r="L20" s="37">
        <v>2</v>
      </c>
      <c r="M20" s="58">
        <v>2</v>
      </c>
      <c r="N20" s="37">
        <v>2</v>
      </c>
      <c r="O20" s="57">
        <v>2</v>
      </c>
      <c r="P20" s="37">
        <v>2</v>
      </c>
      <c r="Q20" s="51">
        <v>3</v>
      </c>
      <c r="R20" s="53">
        <f t="shared" ref="R20:S26" si="4">J20+L20+N20+P20</f>
        <v>8</v>
      </c>
      <c r="S20" s="53">
        <f t="shared" si="4"/>
        <v>9</v>
      </c>
      <c r="T20" s="53">
        <f t="shared" ref="T20:T26" si="5">S20-R20</f>
        <v>1</v>
      </c>
      <c r="U20" s="54" t="s">
        <v>108</v>
      </c>
      <c r="V20" s="37">
        <f t="shared" ref="V20:V26" si="6">Q20/P20*100</f>
        <v>150</v>
      </c>
      <c r="W20" s="37" t="e">
        <f t="shared" ref="W20:W26" si="7">G20/F20*100</f>
        <v>#DIV/0!</v>
      </c>
      <c r="X20" s="37" t="e">
        <f t="shared" ref="X20:X26" si="8">W20/V20*100</f>
        <v>#DIV/0!</v>
      </c>
    </row>
    <row r="21" spans="1:24" ht="36" customHeight="1" x14ac:dyDescent="0.2">
      <c r="A21" s="51">
        <v>2</v>
      </c>
      <c r="B21" s="84" t="s">
        <v>107</v>
      </c>
      <c r="C21" s="84"/>
      <c r="D21" s="61" t="s">
        <v>106</v>
      </c>
      <c r="E21" s="52">
        <v>20</v>
      </c>
      <c r="F21" s="48">
        <f t="shared" si="0"/>
        <v>0</v>
      </c>
      <c r="G21" s="48">
        <f t="shared" si="1"/>
        <v>0</v>
      </c>
      <c r="H21" s="39">
        <f t="shared" si="2"/>
        <v>80</v>
      </c>
      <c r="I21" s="39">
        <f t="shared" si="3"/>
        <v>90</v>
      </c>
      <c r="J21" s="60">
        <v>20</v>
      </c>
      <c r="K21" s="59">
        <v>20</v>
      </c>
      <c r="L21" s="37">
        <v>20</v>
      </c>
      <c r="M21" s="58">
        <v>20</v>
      </c>
      <c r="N21" s="37">
        <v>20</v>
      </c>
      <c r="O21" s="57">
        <v>20</v>
      </c>
      <c r="P21" s="37">
        <v>20</v>
      </c>
      <c r="Q21" s="51">
        <v>30</v>
      </c>
      <c r="R21" s="53">
        <f t="shared" si="4"/>
        <v>80</v>
      </c>
      <c r="S21" s="53">
        <f t="shared" si="4"/>
        <v>90</v>
      </c>
      <c r="T21" s="53">
        <f t="shared" si="5"/>
        <v>10</v>
      </c>
      <c r="U21" s="54" t="s">
        <v>91</v>
      </c>
      <c r="V21" s="37">
        <f t="shared" si="6"/>
        <v>150</v>
      </c>
      <c r="W21" s="37" t="e">
        <f t="shared" si="7"/>
        <v>#DIV/0!</v>
      </c>
      <c r="X21" s="37" t="e">
        <f t="shared" si="8"/>
        <v>#DIV/0!</v>
      </c>
    </row>
    <row r="22" spans="1:24" ht="36" customHeight="1" x14ac:dyDescent="0.2">
      <c r="A22" s="51">
        <v>3</v>
      </c>
      <c r="B22" s="84" t="s">
        <v>105</v>
      </c>
      <c r="C22" s="84"/>
      <c r="D22" s="61" t="s">
        <v>104</v>
      </c>
      <c r="E22" s="52">
        <v>15</v>
      </c>
      <c r="F22" s="48">
        <f t="shared" si="0"/>
        <v>0</v>
      </c>
      <c r="G22" s="48">
        <f t="shared" si="1"/>
        <v>0</v>
      </c>
      <c r="H22" s="39">
        <f t="shared" si="2"/>
        <v>20</v>
      </c>
      <c r="I22" s="39">
        <f t="shared" si="3"/>
        <v>18</v>
      </c>
      <c r="J22" s="60">
        <v>5</v>
      </c>
      <c r="K22" s="59">
        <v>5</v>
      </c>
      <c r="L22" s="37">
        <v>5</v>
      </c>
      <c r="M22" s="58">
        <v>5</v>
      </c>
      <c r="N22" s="37">
        <v>5</v>
      </c>
      <c r="O22" s="57">
        <v>5</v>
      </c>
      <c r="P22" s="37">
        <v>5</v>
      </c>
      <c r="Q22" s="51">
        <v>3</v>
      </c>
      <c r="R22" s="53">
        <f t="shared" si="4"/>
        <v>20</v>
      </c>
      <c r="S22" s="53">
        <f t="shared" si="4"/>
        <v>18</v>
      </c>
      <c r="T22" s="53">
        <f t="shared" si="5"/>
        <v>-2</v>
      </c>
      <c r="U22" s="54" t="s">
        <v>103</v>
      </c>
      <c r="V22" s="37">
        <f t="shared" si="6"/>
        <v>60</v>
      </c>
      <c r="W22" s="37" t="e">
        <f t="shared" si="7"/>
        <v>#DIV/0!</v>
      </c>
      <c r="X22" s="37" t="e">
        <f t="shared" si="8"/>
        <v>#DIV/0!</v>
      </c>
    </row>
    <row r="23" spans="1:24" ht="42.75" customHeight="1" x14ac:dyDescent="0.2">
      <c r="A23" s="51">
        <v>4</v>
      </c>
      <c r="B23" s="84" t="s">
        <v>102</v>
      </c>
      <c r="C23" s="84"/>
      <c r="D23" s="61" t="s">
        <v>101</v>
      </c>
      <c r="E23" s="52">
        <v>10</v>
      </c>
      <c r="F23" s="48">
        <f t="shared" si="0"/>
        <v>0</v>
      </c>
      <c r="G23" s="48">
        <f t="shared" si="1"/>
        <v>0</v>
      </c>
      <c r="H23" s="39">
        <f t="shared" si="2"/>
        <v>8</v>
      </c>
      <c r="I23" s="39">
        <f t="shared" si="3"/>
        <v>10</v>
      </c>
      <c r="J23" s="60">
        <v>2</v>
      </c>
      <c r="K23" s="59">
        <v>2</v>
      </c>
      <c r="L23" s="37">
        <v>2</v>
      </c>
      <c r="M23" s="58">
        <v>2</v>
      </c>
      <c r="N23" s="37">
        <v>2</v>
      </c>
      <c r="O23" s="57">
        <v>2</v>
      </c>
      <c r="P23" s="37">
        <v>2</v>
      </c>
      <c r="Q23" s="51">
        <v>4</v>
      </c>
      <c r="R23" s="53">
        <f t="shared" si="4"/>
        <v>8</v>
      </c>
      <c r="S23" s="53">
        <f t="shared" si="4"/>
        <v>10</v>
      </c>
      <c r="T23" s="53">
        <f t="shared" si="5"/>
        <v>2</v>
      </c>
      <c r="U23" s="62" t="s">
        <v>100</v>
      </c>
      <c r="V23" s="37">
        <f t="shared" si="6"/>
        <v>200</v>
      </c>
      <c r="W23" s="37" t="e">
        <f t="shared" si="7"/>
        <v>#DIV/0!</v>
      </c>
      <c r="X23" s="37" t="e">
        <f t="shared" si="8"/>
        <v>#DIV/0!</v>
      </c>
    </row>
    <row r="24" spans="1:24" ht="36" customHeight="1" x14ac:dyDescent="0.2">
      <c r="A24" s="51">
        <v>5</v>
      </c>
      <c r="B24" s="84" t="s">
        <v>99</v>
      </c>
      <c r="C24" s="84"/>
      <c r="D24" s="61" t="s">
        <v>98</v>
      </c>
      <c r="E24" s="52">
        <v>10</v>
      </c>
      <c r="F24" s="48">
        <f t="shared" si="0"/>
        <v>0</v>
      </c>
      <c r="G24" s="48">
        <f t="shared" si="1"/>
        <v>0</v>
      </c>
      <c r="H24" s="39">
        <f t="shared" si="2"/>
        <v>4</v>
      </c>
      <c r="I24" s="39">
        <f t="shared" si="3"/>
        <v>3</v>
      </c>
      <c r="J24" s="60">
        <v>1</v>
      </c>
      <c r="K24" s="59">
        <v>1</v>
      </c>
      <c r="L24" s="37">
        <v>1</v>
      </c>
      <c r="M24" s="58">
        <v>1</v>
      </c>
      <c r="N24" s="37">
        <v>1</v>
      </c>
      <c r="O24" s="57">
        <v>1</v>
      </c>
      <c r="P24" s="37">
        <v>1</v>
      </c>
      <c r="Q24" s="51">
        <v>0</v>
      </c>
      <c r="R24" s="53">
        <f t="shared" si="4"/>
        <v>4</v>
      </c>
      <c r="S24" s="53">
        <f t="shared" si="4"/>
        <v>3</v>
      </c>
      <c r="T24" s="53">
        <f t="shared" si="5"/>
        <v>-1</v>
      </c>
      <c r="U24" s="62" t="s">
        <v>97</v>
      </c>
      <c r="V24" s="37">
        <f t="shared" si="6"/>
        <v>0</v>
      </c>
      <c r="W24" s="37" t="e">
        <f t="shared" si="7"/>
        <v>#DIV/0!</v>
      </c>
      <c r="X24" s="37" t="e">
        <f t="shared" si="8"/>
        <v>#DIV/0!</v>
      </c>
    </row>
    <row r="25" spans="1:24" ht="36" customHeight="1" x14ac:dyDescent="0.2">
      <c r="A25" s="51">
        <v>6</v>
      </c>
      <c r="B25" s="84" t="s">
        <v>96</v>
      </c>
      <c r="C25" s="84"/>
      <c r="D25" s="61" t="s">
        <v>95</v>
      </c>
      <c r="E25" s="52">
        <v>20</v>
      </c>
      <c r="F25" s="48">
        <f t="shared" si="0"/>
        <v>0</v>
      </c>
      <c r="G25" s="48">
        <f t="shared" si="1"/>
        <v>0</v>
      </c>
      <c r="H25" s="39">
        <f t="shared" si="2"/>
        <v>8</v>
      </c>
      <c r="I25" s="39">
        <f t="shared" si="3"/>
        <v>9</v>
      </c>
      <c r="J25" s="60">
        <v>2</v>
      </c>
      <c r="K25" s="59">
        <v>2</v>
      </c>
      <c r="L25" s="37">
        <v>2</v>
      </c>
      <c r="M25" s="58">
        <v>2</v>
      </c>
      <c r="N25" s="37">
        <v>2</v>
      </c>
      <c r="O25" s="57">
        <v>2</v>
      </c>
      <c r="P25" s="37">
        <v>2</v>
      </c>
      <c r="Q25" s="51">
        <v>3</v>
      </c>
      <c r="R25" s="53">
        <f t="shared" si="4"/>
        <v>8</v>
      </c>
      <c r="S25" s="53">
        <f t="shared" si="4"/>
        <v>9</v>
      </c>
      <c r="T25" s="53">
        <f t="shared" si="5"/>
        <v>1</v>
      </c>
      <c r="U25" s="62" t="s">
        <v>94</v>
      </c>
      <c r="V25" s="37">
        <f t="shared" si="6"/>
        <v>150</v>
      </c>
      <c r="W25" s="37" t="e">
        <f t="shared" si="7"/>
        <v>#DIV/0!</v>
      </c>
      <c r="X25" s="37" t="e">
        <f t="shared" si="8"/>
        <v>#DIV/0!</v>
      </c>
    </row>
    <row r="26" spans="1:24" ht="60" customHeight="1" x14ac:dyDescent="0.2">
      <c r="A26" s="51">
        <v>7</v>
      </c>
      <c r="B26" s="84" t="s">
        <v>93</v>
      </c>
      <c r="C26" s="84"/>
      <c r="D26" s="61" t="s">
        <v>92</v>
      </c>
      <c r="E26" s="52">
        <v>15</v>
      </c>
      <c r="F26" s="48">
        <f t="shared" si="0"/>
        <v>0</v>
      </c>
      <c r="G26" s="48">
        <f t="shared" si="1"/>
        <v>0</v>
      </c>
      <c r="H26" s="39">
        <f t="shared" si="2"/>
        <v>80</v>
      </c>
      <c r="I26" s="39">
        <f t="shared" si="3"/>
        <v>90</v>
      </c>
      <c r="J26" s="60">
        <v>20</v>
      </c>
      <c r="K26" s="59">
        <v>20</v>
      </c>
      <c r="L26" s="37">
        <v>20</v>
      </c>
      <c r="M26" s="58">
        <v>20</v>
      </c>
      <c r="N26" s="37">
        <v>20</v>
      </c>
      <c r="O26" s="57">
        <v>20</v>
      </c>
      <c r="P26" s="37">
        <v>20</v>
      </c>
      <c r="Q26" s="51">
        <v>30</v>
      </c>
      <c r="R26" s="53">
        <f t="shared" si="4"/>
        <v>80</v>
      </c>
      <c r="S26" s="53">
        <f t="shared" si="4"/>
        <v>90</v>
      </c>
      <c r="T26" s="53">
        <f t="shared" si="5"/>
        <v>10</v>
      </c>
      <c r="U26" s="62" t="s">
        <v>91</v>
      </c>
      <c r="V26" s="37">
        <f t="shared" si="6"/>
        <v>150</v>
      </c>
      <c r="W26" s="37" t="e">
        <f t="shared" si="7"/>
        <v>#DIV/0!</v>
      </c>
      <c r="X26" s="37" t="e">
        <f t="shared" si="8"/>
        <v>#DIV/0!</v>
      </c>
    </row>
    <row r="27" spans="1:24" ht="42" customHeight="1" x14ac:dyDescent="0.2">
      <c r="A27" s="51"/>
      <c r="B27" s="84"/>
      <c r="C27" s="84"/>
      <c r="D27" s="61"/>
      <c r="E27" s="52"/>
      <c r="F27" s="47"/>
      <c r="G27" s="47"/>
      <c r="H27" s="39">
        <f t="shared" si="2"/>
        <v>0</v>
      </c>
      <c r="I27" s="39">
        <f t="shared" si="3"/>
        <v>0</v>
      </c>
      <c r="J27" s="60"/>
      <c r="K27" s="59"/>
      <c r="L27" s="37"/>
      <c r="M27" s="58"/>
      <c r="N27" s="37"/>
      <c r="O27" s="57"/>
      <c r="P27" s="37"/>
      <c r="Q27" s="51"/>
      <c r="R27" s="53"/>
      <c r="S27" s="53"/>
      <c r="T27" s="53"/>
      <c r="U27" s="62"/>
      <c r="V27" s="37"/>
      <c r="W27" s="37"/>
      <c r="X27" s="37"/>
    </row>
    <row r="28" spans="1:24" ht="55.5" customHeight="1" x14ac:dyDescent="0.2">
      <c r="A28" s="51"/>
      <c r="B28" s="84"/>
      <c r="C28" s="84"/>
      <c r="D28" s="61"/>
      <c r="E28" s="51"/>
      <c r="F28" s="47"/>
      <c r="G28" s="47"/>
      <c r="H28" s="39">
        <f t="shared" si="2"/>
        <v>0</v>
      </c>
      <c r="I28" s="39">
        <f t="shared" si="3"/>
        <v>0</v>
      </c>
      <c r="J28" s="60"/>
      <c r="K28" s="59"/>
      <c r="L28" s="37"/>
      <c r="M28" s="58"/>
      <c r="N28" s="37"/>
      <c r="O28" s="57"/>
      <c r="P28" s="37"/>
      <c r="Q28" s="51"/>
      <c r="R28" s="53"/>
      <c r="S28" s="53"/>
      <c r="T28" s="53"/>
      <c r="U28" s="56"/>
      <c r="V28" s="37"/>
      <c r="W28" s="37"/>
      <c r="X28" s="37"/>
    </row>
    <row r="29" spans="1:24" s="1" customFormat="1" ht="36.75" customHeight="1" x14ac:dyDescent="0.2">
      <c r="A29" s="85" t="s">
        <v>22</v>
      </c>
      <c r="B29" s="86"/>
      <c r="C29" s="87"/>
      <c r="D29" s="52"/>
      <c r="E29" s="52">
        <f>SUM(E20:E28)</f>
        <v>100</v>
      </c>
      <c r="F29" s="55"/>
      <c r="G29" s="41"/>
      <c r="H29" s="40">
        <f t="shared" ref="H29:Q29" si="9">SUM(H20:H28)</f>
        <v>208</v>
      </c>
      <c r="I29" s="40">
        <f t="shared" si="9"/>
        <v>229</v>
      </c>
      <c r="J29" s="40">
        <f t="shared" si="9"/>
        <v>52</v>
      </c>
      <c r="K29" s="40">
        <f t="shared" si="9"/>
        <v>52</v>
      </c>
      <c r="L29" s="52">
        <f t="shared" si="9"/>
        <v>52</v>
      </c>
      <c r="M29" s="52">
        <f t="shared" si="9"/>
        <v>52</v>
      </c>
      <c r="N29" s="52">
        <f t="shared" si="9"/>
        <v>52</v>
      </c>
      <c r="O29" s="52">
        <f t="shared" si="9"/>
        <v>52</v>
      </c>
      <c r="P29" s="52">
        <f t="shared" si="9"/>
        <v>52</v>
      </c>
      <c r="Q29" s="52">
        <f t="shared" si="9"/>
        <v>73</v>
      </c>
      <c r="R29" s="51">
        <f>J29+L29+N29+P29</f>
        <v>208</v>
      </c>
      <c r="S29" s="51">
        <f>K29+M29+O29+Q29</f>
        <v>229</v>
      </c>
      <c r="T29" s="51">
        <f>S29-R29</f>
        <v>21</v>
      </c>
      <c r="U29" s="51"/>
      <c r="V29" s="37">
        <f>Q29/P29*100</f>
        <v>140.38461538461539</v>
      </c>
      <c r="W29" s="37" t="e">
        <f>G29/F29*100</f>
        <v>#DIV/0!</v>
      </c>
      <c r="X29" s="37" t="e">
        <f>W29/V29*100</f>
        <v>#DIV/0!</v>
      </c>
    </row>
    <row r="30" spans="1:24" s="5" customFormat="1" ht="14.25" customHeight="1" x14ac:dyDescent="0.2">
      <c r="F30" s="7"/>
    </row>
    <row r="31" spans="1:24" s="5" customFormat="1" ht="14.25" customHeight="1" x14ac:dyDescent="0.2">
      <c r="B31" s="8" t="s">
        <v>23</v>
      </c>
      <c r="F31" s="7"/>
      <c r="H31" s="5" t="s">
        <v>24</v>
      </c>
    </row>
    <row r="32" spans="1:24" x14ac:dyDescent="0.2">
      <c r="J32" s="17"/>
      <c r="K32" s="17"/>
      <c r="L32" s="17"/>
      <c r="M32" s="17"/>
      <c r="N32" s="17"/>
      <c r="O32" s="17"/>
      <c r="P32" s="17"/>
    </row>
    <row r="33" spans="10:16" x14ac:dyDescent="0.2">
      <c r="J33" s="17"/>
      <c r="K33" s="17"/>
      <c r="L33" s="17"/>
      <c r="M33" s="17"/>
      <c r="N33" s="17"/>
      <c r="O33" s="17"/>
      <c r="P33" s="17"/>
    </row>
    <row r="34" spans="10:16" x14ac:dyDescent="0.2">
      <c r="J34" s="17"/>
      <c r="K34" s="17"/>
      <c r="L34" s="17"/>
      <c r="M34" s="17"/>
      <c r="N34" s="17"/>
      <c r="O34" s="17"/>
      <c r="P34" s="17"/>
    </row>
    <row r="35" spans="10:16" x14ac:dyDescent="0.2">
      <c r="J35" s="17"/>
      <c r="K35" s="17"/>
      <c r="L35" s="17"/>
      <c r="M35" s="17"/>
      <c r="N35" s="17"/>
      <c r="O35" s="17"/>
      <c r="P35" s="17"/>
    </row>
    <row r="36" spans="10:16" x14ac:dyDescent="0.2">
      <c r="J36" s="17"/>
      <c r="K36" s="17"/>
      <c r="L36" s="17"/>
      <c r="M36" s="17"/>
      <c r="N36" s="17"/>
      <c r="O36" s="17"/>
      <c r="P36" s="17"/>
    </row>
    <row r="37" spans="10:16" x14ac:dyDescent="0.2">
      <c r="J37" s="17"/>
      <c r="K37" s="17"/>
      <c r="L37" s="17"/>
      <c r="M37" s="17"/>
      <c r="N37" s="17"/>
      <c r="O37" s="17"/>
      <c r="P37" s="17"/>
    </row>
    <row r="38" spans="10:16" x14ac:dyDescent="0.2">
      <c r="J38" s="17"/>
      <c r="K38" s="17"/>
      <c r="L38" s="17"/>
      <c r="M38" s="17"/>
      <c r="N38" s="17"/>
      <c r="O38" s="17"/>
      <c r="P38" s="17"/>
    </row>
    <row r="39" spans="10:16" x14ac:dyDescent="0.2">
      <c r="J39" s="17"/>
      <c r="K39" s="17"/>
      <c r="L39" s="17"/>
      <c r="M39" s="17"/>
      <c r="N39" s="17"/>
      <c r="O39" s="17"/>
      <c r="P39" s="17"/>
    </row>
  </sheetData>
  <mergeCells count="32">
    <mergeCell ref="B26:C26"/>
    <mergeCell ref="B27:C27"/>
    <mergeCell ref="B28:C28"/>
    <mergeCell ref="A29:C29"/>
    <mergeCell ref="B20:C20"/>
    <mergeCell ref="B21:C21"/>
    <mergeCell ref="B22:C22"/>
    <mergeCell ref="B23:C23"/>
    <mergeCell ref="B24:C24"/>
    <mergeCell ref="B25:C25"/>
    <mergeCell ref="A6:X6"/>
    <mergeCell ref="A7:X7"/>
    <mergeCell ref="A15:X15"/>
    <mergeCell ref="A16:X16"/>
    <mergeCell ref="A18:C18"/>
    <mergeCell ref="D18:D19"/>
    <mergeCell ref="E18:E19"/>
    <mergeCell ref="F18:G18"/>
    <mergeCell ref="H18:I18"/>
    <mergeCell ref="B19:C19"/>
    <mergeCell ref="V18:X18"/>
    <mergeCell ref="A1:X1"/>
    <mergeCell ref="A2:X2"/>
    <mergeCell ref="A3:X3"/>
    <mergeCell ref="A4:X4"/>
    <mergeCell ref="A5:X5"/>
    <mergeCell ref="J18:K18"/>
    <mergeCell ref="L18:M18"/>
    <mergeCell ref="N18:O18"/>
    <mergeCell ref="P18:Q18"/>
    <mergeCell ref="R18:T18"/>
    <mergeCell ref="U18:U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6"/>
  <sheetViews>
    <sheetView tabSelected="1" workbookViewId="0">
      <selection activeCell="T20" sqref="T20"/>
    </sheetView>
  </sheetViews>
  <sheetFormatPr baseColWidth="10" defaultColWidth="11.42578125" defaultRowHeight="12.75" x14ac:dyDescent="0.2"/>
  <cols>
    <col min="1" max="1" width="10.42578125" style="13" customWidth="1"/>
    <col min="2" max="2" width="6" style="13" customWidth="1"/>
    <col min="3" max="3" width="23.42578125" style="13" customWidth="1"/>
    <col min="4" max="4" width="13.28515625" style="13" customWidth="1"/>
    <col min="5" max="5" width="10.5703125" style="13" customWidth="1"/>
    <col min="6" max="6" width="12.28515625" style="13" hidden="1" customWidth="1"/>
    <col min="7" max="7" width="11.42578125" style="13" hidden="1" customWidth="1"/>
    <col min="8" max="8" width="10.42578125" style="13" hidden="1" customWidth="1"/>
    <col min="9" max="15" width="9.28515625" style="13" hidden="1" customWidth="1"/>
    <col min="16" max="20" width="9.28515625" style="13" customWidth="1"/>
    <col min="21" max="21" width="15.5703125" style="13" customWidth="1"/>
    <col min="22" max="22" width="8.85546875" style="13" customWidth="1"/>
    <col min="23" max="23" width="7.140625" style="13" customWidth="1"/>
    <col min="24" max="24" width="7.85546875" style="13" customWidth="1"/>
    <col min="25" max="16384" width="11.42578125" style="13"/>
  </cols>
  <sheetData>
    <row r="1" spans="1:24" x14ac:dyDescent="0.2">
      <c r="A1" s="66" t="s">
        <v>32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</row>
    <row r="2" spans="1:24" x14ac:dyDescent="0.2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</row>
    <row r="3" spans="1:24" x14ac:dyDescent="0.2">
      <c r="A3" s="66" t="s">
        <v>13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</row>
    <row r="4" spans="1:24" hidden="1" x14ac:dyDescent="0.2">
      <c r="A4" s="67" t="s">
        <v>33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</row>
    <row r="5" spans="1:24" hidden="1" x14ac:dyDescent="0.2">
      <c r="A5" s="67" t="s">
        <v>34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</row>
    <row r="6" spans="1:24" hidden="1" x14ac:dyDescent="0.2">
      <c r="A6" s="67" t="s">
        <v>35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</row>
    <row r="7" spans="1:24" x14ac:dyDescent="0.2">
      <c r="A7" s="67" t="s">
        <v>36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</row>
    <row r="8" spans="1:24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x14ac:dyDescent="0.2">
      <c r="A9" s="18" t="s">
        <v>37</v>
      </c>
      <c r="B9" s="19">
        <v>222</v>
      </c>
      <c r="C9" s="20" t="s">
        <v>46</v>
      </c>
      <c r="D9" s="2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 x14ac:dyDescent="0.2">
      <c r="A10" s="18" t="s">
        <v>1</v>
      </c>
      <c r="B10" s="19">
        <v>8</v>
      </c>
      <c r="C10" s="20" t="s">
        <v>47</v>
      </c>
      <c r="D10" s="22"/>
      <c r="E10" s="1"/>
      <c r="F10" s="1"/>
      <c r="G10" s="1"/>
      <c r="H10" s="1"/>
      <c r="I10" s="1"/>
      <c r="J10" s="1"/>
      <c r="K10" s="1"/>
      <c r="L10" s="5"/>
      <c r="M10" s="5"/>
      <c r="N10" s="5"/>
      <c r="O10" s="5"/>
      <c r="P10" s="5"/>
      <c r="Q10" s="5"/>
    </row>
    <row r="11" spans="1:24" x14ac:dyDescent="0.2">
      <c r="A11" s="18" t="s">
        <v>44</v>
      </c>
      <c r="B11" s="19">
        <v>3</v>
      </c>
      <c r="C11" s="20" t="s">
        <v>48</v>
      </c>
      <c r="D11" s="22"/>
      <c r="E11" s="1"/>
      <c r="F11" s="1"/>
      <c r="G11" s="1"/>
      <c r="H11" s="1"/>
      <c r="I11" s="1"/>
      <c r="J11" s="1"/>
      <c r="K11" s="1"/>
      <c r="L11" s="5"/>
      <c r="M11" s="5"/>
      <c r="N11" s="5"/>
      <c r="O11" s="5"/>
      <c r="P11" s="5"/>
      <c r="Q11" s="5"/>
    </row>
    <row r="12" spans="1:24" x14ac:dyDescent="0.2">
      <c r="A12" s="18" t="s">
        <v>5</v>
      </c>
      <c r="B12" s="21">
        <v>17</v>
      </c>
      <c r="C12" s="20" t="s">
        <v>49</v>
      </c>
      <c r="D12" s="22"/>
      <c r="E12" s="1"/>
      <c r="F12" s="1"/>
      <c r="G12" s="1"/>
      <c r="H12" s="1"/>
      <c r="I12" s="1"/>
      <c r="J12" s="1"/>
      <c r="K12" s="1"/>
      <c r="L12" s="5"/>
      <c r="M12" s="5"/>
      <c r="N12" s="5"/>
      <c r="O12" s="5"/>
      <c r="P12" s="5"/>
      <c r="Q12" s="5"/>
    </row>
    <row r="13" spans="1:24" x14ac:dyDescent="0.2">
      <c r="A13" s="18" t="s">
        <v>43</v>
      </c>
      <c r="B13" s="19">
        <v>7</v>
      </c>
      <c r="C13" s="20" t="s">
        <v>50</v>
      </c>
      <c r="D13" s="22"/>
      <c r="E13" s="1"/>
      <c r="F13" s="1"/>
      <c r="G13" s="1"/>
      <c r="H13" s="1"/>
      <c r="I13" s="1"/>
      <c r="J13" s="1"/>
      <c r="K13" s="1"/>
      <c r="L13" s="5"/>
      <c r="M13" s="5"/>
      <c r="N13" s="5"/>
      <c r="O13" s="5"/>
      <c r="P13" s="5"/>
      <c r="Q13" s="5"/>
    </row>
    <row r="14" spans="1:24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5"/>
      <c r="M14" s="5"/>
      <c r="N14" s="5"/>
      <c r="O14" s="5"/>
      <c r="P14" s="5"/>
      <c r="Q14" s="5"/>
    </row>
    <row r="15" spans="1:24" x14ac:dyDescent="0.2">
      <c r="A15" s="67" t="s">
        <v>2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</row>
    <row r="16" spans="1:24" ht="35.25" customHeight="1" x14ac:dyDescent="0.2">
      <c r="A16" s="68" t="s">
        <v>51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</row>
    <row r="17" spans="1:27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27" ht="12.75" customHeight="1" x14ac:dyDescent="0.2">
      <c r="A18" s="94" t="s">
        <v>3</v>
      </c>
      <c r="B18" s="95"/>
      <c r="C18" s="96"/>
      <c r="D18" s="97" t="s">
        <v>6</v>
      </c>
      <c r="E18" s="97" t="s">
        <v>15</v>
      </c>
      <c r="F18" s="98" t="s">
        <v>16</v>
      </c>
      <c r="G18" s="99"/>
      <c r="H18" s="98" t="s">
        <v>17</v>
      </c>
      <c r="I18" s="99"/>
      <c r="J18" s="94" t="s">
        <v>11</v>
      </c>
      <c r="K18" s="96"/>
      <c r="L18" s="94" t="s">
        <v>7</v>
      </c>
      <c r="M18" s="96"/>
      <c r="N18" s="94" t="s">
        <v>10</v>
      </c>
      <c r="O18" s="96"/>
      <c r="P18" s="94" t="s">
        <v>12</v>
      </c>
      <c r="Q18" s="96"/>
      <c r="R18" s="93" t="s">
        <v>25</v>
      </c>
      <c r="S18" s="93"/>
      <c r="T18" s="93"/>
      <c r="U18" s="100" t="s">
        <v>26</v>
      </c>
      <c r="V18" s="98" t="s">
        <v>28</v>
      </c>
      <c r="W18" s="101"/>
      <c r="X18" s="99"/>
    </row>
    <row r="19" spans="1:27" ht="21.75" customHeight="1" x14ac:dyDescent="0.2">
      <c r="A19" s="2" t="s">
        <v>14</v>
      </c>
      <c r="B19" s="93" t="s">
        <v>4</v>
      </c>
      <c r="C19" s="93"/>
      <c r="D19" s="73"/>
      <c r="E19" s="73"/>
      <c r="F19" s="6" t="s">
        <v>18</v>
      </c>
      <c r="G19" s="6" t="s">
        <v>19</v>
      </c>
      <c r="H19" s="6" t="s">
        <v>20</v>
      </c>
      <c r="I19" s="6" t="s">
        <v>21</v>
      </c>
      <c r="J19" s="3" t="s">
        <v>8</v>
      </c>
      <c r="K19" s="3" t="s">
        <v>9</v>
      </c>
      <c r="L19" s="3" t="s">
        <v>8</v>
      </c>
      <c r="M19" s="3" t="s">
        <v>9</v>
      </c>
      <c r="N19" s="3" t="s">
        <v>8</v>
      </c>
      <c r="O19" s="3" t="s">
        <v>9</v>
      </c>
      <c r="P19" s="3" t="s">
        <v>8</v>
      </c>
      <c r="Q19" s="3" t="s">
        <v>9</v>
      </c>
      <c r="R19" s="3" t="s">
        <v>8</v>
      </c>
      <c r="S19" s="3" t="s">
        <v>9</v>
      </c>
      <c r="T19" s="3" t="s">
        <v>27</v>
      </c>
      <c r="U19" s="100"/>
      <c r="V19" s="6" t="s">
        <v>29</v>
      </c>
      <c r="W19" s="6" t="s">
        <v>30</v>
      </c>
      <c r="X19" s="6" t="s">
        <v>31</v>
      </c>
    </row>
    <row r="20" spans="1:27" ht="57" customHeight="1" x14ac:dyDescent="0.2">
      <c r="A20" s="26">
        <v>1</v>
      </c>
      <c r="B20" s="88" t="s">
        <v>52</v>
      </c>
      <c r="C20" s="89"/>
      <c r="D20" s="23" t="s">
        <v>40</v>
      </c>
      <c r="E20" s="23">
        <v>5</v>
      </c>
      <c r="F20" s="12">
        <f>$F$46*E20/100</f>
        <v>0</v>
      </c>
      <c r="G20" s="12">
        <f>$G$46*E20/100</f>
        <v>0</v>
      </c>
      <c r="H20" s="27">
        <f>J20+L20+N20+P20</f>
        <v>140</v>
      </c>
      <c r="I20" s="27">
        <f>K20+M20+O20+Q20</f>
        <v>140</v>
      </c>
      <c r="J20" s="26">
        <v>40</v>
      </c>
      <c r="K20" s="16">
        <v>27</v>
      </c>
      <c r="L20" s="26">
        <v>30</v>
      </c>
      <c r="M20" s="14">
        <v>41</v>
      </c>
      <c r="N20" s="26">
        <v>40</v>
      </c>
      <c r="O20" s="4">
        <v>32</v>
      </c>
      <c r="P20" s="30">
        <v>30</v>
      </c>
      <c r="Q20" s="4">
        <v>40</v>
      </c>
      <c r="R20" s="16">
        <f>J20+L20+N20+P20</f>
        <v>140</v>
      </c>
      <c r="S20" s="16">
        <v>27</v>
      </c>
      <c r="T20" s="16">
        <f>S20-R20</f>
        <v>-113</v>
      </c>
      <c r="U20" s="31" t="s">
        <v>89</v>
      </c>
      <c r="V20" s="4">
        <f>Q20/P20*100</f>
        <v>133.33333333333331</v>
      </c>
      <c r="W20" s="4" t="e">
        <f>G20/F20*100</f>
        <v>#DIV/0!</v>
      </c>
      <c r="X20" s="4" t="e">
        <f>W20/V20*100</f>
        <v>#DIV/0!</v>
      </c>
    </row>
    <row r="21" spans="1:27" ht="57" customHeight="1" x14ac:dyDescent="0.2">
      <c r="A21" s="26">
        <v>2</v>
      </c>
      <c r="B21" s="88" t="s">
        <v>53</v>
      </c>
      <c r="C21" s="89"/>
      <c r="D21" s="23" t="s">
        <v>54</v>
      </c>
      <c r="E21" s="23">
        <v>4</v>
      </c>
      <c r="F21" s="12">
        <f t="shared" ref="F21:F45" si="0">$F$46*E21/100</f>
        <v>0</v>
      </c>
      <c r="G21" s="12">
        <f t="shared" ref="G21:G45" si="1">$G$46*E21/100</f>
        <v>0</v>
      </c>
      <c r="H21" s="27">
        <f t="shared" ref="H21:I45" si="2">J21+L21+N21+P21</f>
        <v>65</v>
      </c>
      <c r="I21" s="27">
        <f t="shared" si="2"/>
        <v>182</v>
      </c>
      <c r="J21" s="26">
        <v>15</v>
      </c>
      <c r="K21" s="16">
        <v>41</v>
      </c>
      <c r="L21" s="26">
        <v>15</v>
      </c>
      <c r="M21" s="14">
        <v>38</v>
      </c>
      <c r="N21" s="26">
        <v>20</v>
      </c>
      <c r="O21" s="4">
        <v>44</v>
      </c>
      <c r="P21" s="30">
        <v>15</v>
      </c>
      <c r="Q21" s="4">
        <v>59</v>
      </c>
      <c r="R21" s="16">
        <f t="shared" ref="R21:R46" si="3">J21+L21+N21+P21</f>
        <v>65</v>
      </c>
      <c r="S21" s="16">
        <v>41</v>
      </c>
      <c r="T21" s="16">
        <f t="shared" ref="T21:T46" si="4">S21-R21</f>
        <v>-24</v>
      </c>
      <c r="U21" s="31" t="s">
        <v>89</v>
      </c>
      <c r="V21" s="29">
        <f t="shared" ref="V21:V46" si="5">Q21/P21*100</f>
        <v>393.33333333333331</v>
      </c>
      <c r="W21" s="4" t="e">
        <f t="shared" ref="W21:W46" si="6">G21/F21*100</f>
        <v>#DIV/0!</v>
      </c>
      <c r="X21" s="4" t="e">
        <f t="shared" ref="X21:X46" si="7">W21/V21*100</f>
        <v>#DIV/0!</v>
      </c>
      <c r="AA21" s="28"/>
    </row>
    <row r="22" spans="1:27" ht="57" customHeight="1" x14ac:dyDescent="0.2">
      <c r="A22" s="26">
        <v>3</v>
      </c>
      <c r="B22" s="88" t="s">
        <v>55</v>
      </c>
      <c r="C22" s="89"/>
      <c r="D22" s="23" t="s">
        <v>45</v>
      </c>
      <c r="E22" s="23">
        <v>4</v>
      </c>
      <c r="F22" s="12">
        <f t="shared" si="0"/>
        <v>0</v>
      </c>
      <c r="G22" s="12">
        <f t="shared" si="1"/>
        <v>0</v>
      </c>
      <c r="H22" s="27">
        <f t="shared" si="2"/>
        <v>45</v>
      </c>
      <c r="I22" s="27">
        <f t="shared" si="2"/>
        <v>66</v>
      </c>
      <c r="J22" s="26">
        <v>10</v>
      </c>
      <c r="K22" s="16">
        <v>21</v>
      </c>
      <c r="L22" s="26">
        <v>10</v>
      </c>
      <c r="M22" s="14">
        <v>16</v>
      </c>
      <c r="N22" s="26">
        <v>15</v>
      </c>
      <c r="O22" s="4">
        <v>12</v>
      </c>
      <c r="P22" s="30">
        <v>10</v>
      </c>
      <c r="Q22" s="4">
        <v>17</v>
      </c>
      <c r="R22" s="16">
        <f t="shared" si="3"/>
        <v>45</v>
      </c>
      <c r="S22" s="16">
        <v>21</v>
      </c>
      <c r="T22" s="16">
        <f t="shared" si="4"/>
        <v>-24</v>
      </c>
      <c r="U22" s="31" t="s">
        <v>89</v>
      </c>
      <c r="V22" s="29">
        <f t="shared" si="5"/>
        <v>170</v>
      </c>
      <c r="W22" s="4" t="e">
        <f t="shared" si="6"/>
        <v>#DIV/0!</v>
      </c>
      <c r="X22" s="4" t="e">
        <f t="shared" si="7"/>
        <v>#DIV/0!</v>
      </c>
    </row>
    <row r="23" spans="1:27" ht="57" customHeight="1" x14ac:dyDescent="0.2">
      <c r="A23" s="26">
        <v>4</v>
      </c>
      <c r="B23" s="88" t="s">
        <v>56</v>
      </c>
      <c r="C23" s="89"/>
      <c r="D23" s="23" t="s">
        <v>41</v>
      </c>
      <c r="E23" s="23">
        <v>1</v>
      </c>
      <c r="F23" s="12">
        <f t="shared" si="0"/>
        <v>0</v>
      </c>
      <c r="G23" s="12">
        <f t="shared" si="1"/>
        <v>0</v>
      </c>
      <c r="H23" s="27">
        <f t="shared" si="2"/>
        <v>60</v>
      </c>
      <c r="I23" s="27">
        <f t="shared" si="2"/>
        <v>154</v>
      </c>
      <c r="J23" s="26">
        <v>15</v>
      </c>
      <c r="K23" s="16">
        <v>37</v>
      </c>
      <c r="L23" s="26">
        <v>15</v>
      </c>
      <c r="M23" s="14">
        <v>33</v>
      </c>
      <c r="N23" s="26">
        <v>15</v>
      </c>
      <c r="O23" s="4">
        <v>46</v>
      </c>
      <c r="P23" s="30">
        <v>15</v>
      </c>
      <c r="Q23" s="4">
        <v>38</v>
      </c>
      <c r="R23" s="16">
        <f t="shared" si="3"/>
        <v>60</v>
      </c>
      <c r="S23" s="16">
        <v>37</v>
      </c>
      <c r="T23" s="16">
        <f t="shared" si="4"/>
        <v>-23</v>
      </c>
      <c r="U23" s="31" t="s">
        <v>89</v>
      </c>
      <c r="V23" s="29">
        <f t="shared" si="5"/>
        <v>253.33333333333331</v>
      </c>
      <c r="W23" s="4" t="e">
        <f t="shared" si="6"/>
        <v>#DIV/0!</v>
      </c>
      <c r="X23" s="4" t="e">
        <f t="shared" si="7"/>
        <v>#DIV/0!</v>
      </c>
    </row>
    <row r="24" spans="1:27" ht="57" customHeight="1" x14ac:dyDescent="0.2">
      <c r="A24" s="26">
        <v>5</v>
      </c>
      <c r="B24" s="88" t="s">
        <v>57</v>
      </c>
      <c r="C24" s="89"/>
      <c r="D24" s="23" t="s">
        <v>58</v>
      </c>
      <c r="E24" s="23">
        <v>4</v>
      </c>
      <c r="F24" s="12">
        <f t="shared" si="0"/>
        <v>0</v>
      </c>
      <c r="G24" s="12">
        <f t="shared" si="1"/>
        <v>0</v>
      </c>
      <c r="H24" s="27">
        <f t="shared" si="2"/>
        <v>50</v>
      </c>
      <c r="I24" s="27">
        <f t="shared" si="2"/>
        <v>81</v>
      </c>
      <c r="J24" s="26">
        <v>10</v>
      </c>
      <c r="K24" s="16">
        <v>42</v>
      </c>
      <c r="L24" s="26">
        <v>15</v>
      </c>
      <c r="M24" s="14">
        <v>13</v>
      </c>
      <c r="N24" s="26">
        <v>15</v>
      </c>
      <c r="O24" s="4">
        <v>11</v>
      </c>
      <c r="P24" s="30">
        <v>10</v>
      </c>
      <c r="Q24" s="4">
        <v>15</v>
      </c>
      <c r="R24" s="16">
        <f t="shared" si="3"/>
        <v>50</v>
      </c>
      <c r="S24" s="16">
        <v>42</v>
      </c>
      <c r="T24" s="16">
        <f t="shared" si="4"/>
        <v>-8</v>
      </c>
      <c r="U24" s="31" t="s">
        <v>89</v>
      </c>
      <c r="V24" s="29">
        <f t="shared" si="5"/>
        <v>150</v>
      </c>
      <c r="W24" s="4" t="e">
        <f t="shared" si="6"/>
        <v>#DIV/0!</v>
      </c>
      <c r="X24" s="4" t="e">
        <f t="shared" si="7"/>
        <v>#DIV/0!</v>
      </c>
    </row>
    <row r="25" spans="1:27" ht="57" customHeight="1" x14ac:dyDescent="0.2">
      <c r="A25" s="26">
        <v>6</v>
      </c>
      <c r="B25" s="88" t="s">
        <v>59</v>
      </c>
      <c r="C25" s="89"/>
      <c r="D25" s="23" t="s">
        <v>58</v>
      </c>
      <c r="E25" s="23">
        <v>1</v>
      </c>
      <c r="F25" s="12">
        <f t="shared" si="0"/>
        <v>0</v>
      </c>
      <c r="G25" s="12">
        <f t="shared" si="1"/>
        <v>0</v>
      </c>
      <c r="H25" s="27">
        <f t="shared" si="2"/>
        <v>1</v>
      </c>
      <c r="I25" s="27">
        <f t="shared" si="2"/>
        <v>1</v>
      </c>
      <c r="J25" s="26">
        <v>0</v>
      </c>
      <c r="K25" s="16">
        <v>1</v>
      </c>
      <c r="L25" s="26">
        <v>1</v>
      </c>
      <c r="M25" s="14">
        <v>0</v>
      </c>
      <c r="N25" s="26">
        <v>0</v>
      </c>
      <c r="O25" s="4">
        <v>0</v>
      </c>
      <c r="P25" s="30">
        <v>0</v>
      </c>
      <c r="Q25" s="4">
        <v>0</v>
      </c>
      <c r="R25" s="16">
        <f t="shared" si="3"/>
        <v>1</v>
      </c>
      <c r="S25" s="16">
        <v>1</v>
      </c>
      <c r="T25" s="16">
        <f t="shared" si="4"/>
        <v>0</v>
      </c>
      <c r="U25" s="32"/>
      <c r="V25" s="29" t="e">
        <f t="shared" si="5"/>
        <v>#DIV/0!</v>
      </c>
      <c r="W25" s="4" t="e">
        <f t="shared" si="6"/>
        <v>#DIV/0!</v>
      </c>
      <c r="X25" s="4" t="e">
        <f t="shared" si="7"/>
        <v>#DIV/0!</v>
      </c>
    </row>
    <row r="26" spans="1:27" ht="57" customHeight="1" x14ac:dyDescent="0.2">
      <c r="A26" s="26">
        <v>7</v>
      </c>
      <c r="B26" s="88" t="s">
        <v>60</v>
      </c>
      <c r="C26" s="89"/>
      <c r="D26" s="23" t="s">
        <v>58</v>
      </c>
      <c r="E26" s="23">
        <v>1</v>
      </c>
      <c r="F26" s="12">
        <f t="shared" si="0"/>
        <v>0</v>
      </c>
      <c r="G26" s="12">
        <f t="shared" si="1"/>
        <v>0</v>
      </c>
      <c r="H26" s="27">
        <f t="shared" si="2"/>
        <v>30</v>
      </c>
      <c r="I26" s="27">
        <f t="shared" si="2"/>
        <v>672</v>
      </c>
      <c r="J26" s="26">
        <v>10</v>
      </c>
      <c r="K26" s="16">
        <v>0</v>
      </c>
      <c r="L26" s="26">
        <v>10</v>
      </c>
      <c r="M26" s="14">
        <v>80</v>
      </c>
      <c r="N26" s="26">
        <v>0</v>
      </c>
      <c r="O26" s="4">
        <v>92</v>
      </c>
      <c r="P26" s="30">
        <v>10</v>
      </c>
      <c r="Q26" s="4">
        <v>500</v>
      </c>
      <c r="R26" s="16">
        <f t="shared" si="3"/>
        <v>30</v>
      </c>
      <c r="S26" s="16">
        <v>0</v>
      </c>
      <c r="T26" s="16">
        <f t="shared" si="4"/>
        <v>-30</v>
      </c>
      <c r="U26" s="31" t="s">
        <v>89</v>
      </c>
      <c r="V26" s="29">
        <f t="shared" si="5"/>
        <v>5000</v>
      </c>
      <c r="W26" s="4" t="e">
        <f t="shared" si="6"/>
        <v>#DIV/0!</v>
      </c>
      <c r="X26" s="4" t="e">
        <f t="shared" si="7"/>
        <v>#DIV/0!</v>
      </c>
    </row>
    <row r="27" spans="1:27" ht="57" customHeight="1" x14ac:dyDescent="0.2">
      <c r="A27" s="26">
        <v>8</v>
      </c>
      <c r="B27" s="88" t="s">
        <v>61</v>
      </c>
      <c r="C27" s="89"/>
      <c r="D27" s="23" t="s">
        <v>58</v>
      </c>
      <c r="E27" s="23">
        <v>1</v>
      </c>
      <c r="F27" s="12">
        <f t="shared" si="0"/>
        <v>0</v>
      </c>
      <c r="G27" s="12">
        <f t="shared" si="1"/>
        <v>0</v>
      </c>
      <c r="H27" s="27">
        <f t="shared" si="2"/>
        <v>2</v>
      </c>
      <c r="I27" s="27">
        <f t="shared" si="2"/>
        <v>0</v>
      </c>
      <c r="J27" s="26">
        <v>1</v>
      </c>
      <c r="K27" s="16">
        <v>0</v>
      </c>
      <c r="L27" s="26">
        <v>1</v>
      </c>
      <c r="M27" s="14">
        <v>0</v>
      </c>
      <c r="N27" s="26">
        <v>0</v>
      </c>
      <c r="O27" s="4">
        <v>0</v>
      </c>
      <c r="P27" s="30">
        <v>0</v>
      </c>
      <c r="Q27" s="4">
        <v>0</v>
      </c>
      <c r="R27" s="16">
        <f t="shared" si="3"/>
        <v>2</v>
      </c>
      <c r="S27" s="16">
        <v>0</v>
      </c>
      <c r="T27" s="16">
        <f t="shared" si="4"/>
        <v>-2</v>
      </c>
      <c r="U27" s="32"/>
      <c r="V27" s="29" t="e">
        <f t="shared" si="5"/>
        <v>#DIV/0!</v>
      </c>
      <c r="W27" s="4" t="e">
        <f t="shared" si="6"/>
        <v>#DIV/0!</v>
      </c>
      <c r="X27" s="4" t="e">
        <f t="shared" si="7"/>
        <v>#DIV/0!</v>
      </c>
    </row>
    <row r="28" spans="1:27" ht="57" customHeight="1" x14ac:dyDescent="0.2">
      <c r="A28" s="26">
        <v>9</v>
      </c>
      <c r="B28" s="88" t="s">
        <v>62</v>
      </c>
      <c r="C28" s="89"/>
      <c r="D28" s="23" t="s">
        <v>63</v>
      </c>
      <c r="E28" s="23">
        <v>2</v>
      </c>
      <c r="F28" s="12">
        <f t="shared" si="0"/>
        <v>0</v>
      </c>
      <c r="G28" s="12">
        <f t="shared" si="1"/>
        <v>0</v>
      </c>
      <c r="H28" s="27">
        <f t="shared" si="2"/>
        <v>100</v>
      </c>
      <c r="I28" s="27">
        <f t="shared" si="2"/>
        <v>614</v>
      </c>
      <c r="J28" s="26">
        <v>30</v>
      </c>
      <c r="K28" s="16">
        <v>103</v>
      </c>
      <c r="L28" s="26">
        <v>30</v>
      </c>
      <c r="M28" s="14">
        <v>82</v>
      </c>
      <c r="N28" s="26">
        <v>20</v>
      </c>
      <c r="O28" s="4">
        <v>189</v>
      </c>
      <c r="P28" s="30">
        <v>20</v>
      </c>
      <c r="Q28" s="4">
        <v>240</v>
      </c>
      <c r="R28" s="16">
        <f t="shared" si="3"/>
        <v>100</v>
      </c>
      <c r="S28" s="16">
        <v>103</v>
      </c>
      <c r="T28" s="16">
        <f t="shared" si="4"/>
        <v>3</v>
      </c>
      <c r="U28" s="31" t="s">
        <v>89</v>
      </c>
      <c r="V28" s="29">
        <f t="shared" si="5"/>
        <v>1200</v>
      </c>
      <c r="W28" s="4" t="e">
        <f t="shared" si="6"/>
        <v>#DIV/0!</v>
      </c>
      <c r="X28" s="4" t="e">
        <f t="shared" si="7"/>
        <v>#DIV/0!</v>
      </c>
    </row>
    <row r="29" spans="1:27" ht="57" customHeight="1" x14ac:dyDescent="0.2">
      <c r="A29" s="26">
        <v>10</v>
      </c>
      <c r="B29" s="88" t="s">
        <v>64</v>
      </c>
      <c r="C29" s="89"/>
      <c r="D29" s="23" t="s">
        <v>58</v>
      </c>
      <c r="E29" s="23">
        <v>1</v>
      </c>
      <c r="F29" s="12">
        <f t="shared" si="0"/>
        <v>0</v>
      </c>
      <c r="G29" s="12">
        <f t="shared" si="1"/>
        <v>0</v>
      </c>
      <c r="H29" s="27">
        <f t="shared" si="2"/>
        <v>2</v>
      </c>
      <c r="I29" s="27">
        <f t="shared" si="2"/>
        <v>3</v>
      </c>
      <c r="J29" s="26">
        <v>0</v>
      </c>
      <c r="K29" s="16">
        <v>0</v>
      </c>
      <c r="L29" s="26">
        <v>1</v>
      </c>
      <c r="M29" s="14">
        <v>1</v>
      </c>
      <c r="N29" s="26">
        <v>1</v>
      </c>
      <c r="O29" s="4">
        <v>1</v>
      </c>
      <c r="P29" s="30">
        <v>0</v>
      </c>
      <c r="Q29" s="4">
        <v>1</v>
      </c>
      <c r="R29" s="16">
        <f t="shared" si="3"/>
        <v>2</v>
      </c>
      <c r="S29" s="16">
        <v>0</v>
      </c>
      <c r="T29" s="16">
        <f t="shared" si="4"/>
        <v>-2</v>
      </c>
      <c r="U29" s="31" t="s">
        <v>89</v>
      </c>
      <c r="V29" s="29" t="e">
        <f t="shared" si="5"/>
        <v>#DIV/0!</v>
      </c>
      <c r="W29" s="4" t="e">
        <f t="shared" si="6"/>
        <v>#DIV/0!</v>
      </c>
      <c r="X29" s="4" t="e">
        <f t="shared" si="7"/>
        <v>#DIV/0!</v>
      </c>
    </row>
    <row r="30" spans="1:27" ht="57" customHeight="1" x14ac:dyDescent="0.2">
      <c r="A30" s="26">
        <v>11</v>
      </c>
      <c r="B30" s="88" t="s">
        <v>65</v>
      </c>
      <c r="C30" s="89"/>
      <c r="D30" s="23" t="s">
        <v>38</v>
      </c>
      <c r="E30" s="23">
        <v>1</v>
      </c>
      <c r="F30" s="12">
        <f t="shared" si="0"/>
        <v>0</v>
      </c>
      <c r="G30" s="12">
        <f t="shared" si="1"/>
        <v>0</v>
      </c>
      <c r="H30" s="27">
        <f t="shared" si="2"/>
        <v>4</v>
      </c>
      <c r="I30" s="27">
        <f t="shared" si="2"/>
        <v>2</v>
      </c>
      <c r="J30" s="26">
        <v>1</v>
      </c>
      <c r="K30" s="16">
        <v>0</v>
      </c>
      <c r="L30" s="26">
        <v>1</v>
      </c>
      <c r="M30" s="14">
        <v>0</v>
      </c>
      <c r="N30" s="26">
        <v>1</v>
      </c>
      <c r="O30" s="4">
        <v>2</v>
      </c>
      <c r="P30" s="30">
        <v>1</v>
      </c>
      <c r="Q30" s="4">
        <v>0</v>
      </c>
      <c r="R30" s="16">
        <f t="shared" si="3"/>
        <v>4</v>
      </c>
      <c r="S30" s="16">
        <v>0</v>
      </c>
      <c r="T30" s="16">
        <f t="shared" si="4"/>
        <v>-4</v>
      </c>
      <c r="U30" s="31"/>
      <c r="V30" s="29">
        <f t="shared" si="5"/>
        <v>0</v>
      </c>
      <c r="W30" s="4" t="e">
        <f t="shared" si="6"/>
        <v>#DIV/0!</v>
      </c>
      <c r="X30" s="4" t="e">
        <f t="shared" si="7"/>
        <v>#DIV/0!</v>
      </c>
    </row>
    <row r="31" spans="1:27" ht="57" customHeight="1" x14ac:dyDescent="0.2">
      <c r="A31" s="26">
        <v>12</v>
      </c>
      <c r="B31" s="88" t="s">
        <v>66</v>
      </c>
      <c r="C31" s="89"/>
      <c r="D31" s="23" t="s">
        <v>39</v>
      </c>
      <c r="E31" s="23">
        <v>1</v>
      </c>
      <c r="F31" s="12">
        <f t="shared" si="0"/>
        <v>0</v>
      </c>
      <c r="G31" s="12">
        <f t="shared" si="1"/>
        <v>0</v>
      </c>
      <c r="H31" s="27">
        <f t="shared" si="2"/>
        <v>1</v>
      </c>
      <c r="I31" s="27">
        <f t="shared" si="2"/>
        <v>1</v>
      </c>
      <c r="J31" s="26">
        <v>1</v>
      </c>
      <c r="K31" s="16">
        <v>1</v>
      </c>
      <c r="L31" s="26">
        <v>0</v>
      </c>
      <c r="M31" s="14">
        <v>0</v>
      </c>
      <c r="N31" s="26">
        <v>0</v>
      </c>
      <c r="O31" s="4">
        <v>0</v>
      </c>
      <c r="P31" s="30">
        <v>0</v>
      </c>
      <c r="Q31" s="4">
        <v>0</v>
      </c>
      <c r="R31" s="16">
        <f t="shared" si="3"/>
        <v>1</v>
      </c>
      <c r="S31" s="16">
        <v>1</v>
      </c>
      <c r="T31" s="16">
        <f t="shared" si="4"/>
        <v>0</v>
      </c>
      <c r="U31" s="33"/>
      <c r="V31" s="29" t="e">
        <f t="shared" si="5"/>
        <v>#DIV/0!</v>
      </c>
      <c r="W31" s="4" t="e">
        <f t="shared" si="6"/>
        <v>#DIV/0!</v>
      </c>
      <c r="X31" s="4" t="e">
        <f t="shared" si="7"/>
        <v>#DIV/0!</v>
      </c>
    </row>
    <row r="32" spans="1:27" ht="57" customHeight="1" x14ac:dyDescent="0.2">
      <c r="A32" s="26">
        <v>13</v>
      </c>
      <c r="B32" s="88" t="s">
        <v>67</v>
      </c>
      <c r="C32" s="89"/>
      <c r="D32" s="23" t="s">
        <v>58</v>
      </c>
      <c r="E32" s="23">
        <v>1</v>
      </c>
      <c r="F32" s="12">
        <f t="shared" si="0"/>
        <v>0</v>
      </c>
      <c r="G32" s="12">
        <f t="shared" si="1"/>
        <v>0</v>
      </c>
      <c r="H32" s="27">
        <f t="shared" si="2"/>
        <v>4</v>
      </c>
      <c r="I32" s="27">
        <f t="shared" si="2"/>
        <v>5</v>
      </c>
      <c r="J32" s="26">
        <v>1</v>
      </c>
      <c r="K32" s="16">
        <v>0</v>
      </c>
      <c r="L32" s="26">
        <v>1</v>
      </c>
      <c r="M32" s="14">
        <v>2</v>
      </c>
      <c r="N32" s="26">
        <v>1</v>
      </c>
      <c r="O32" s="4">
        <v>1</v>
      </c>
      <c r="P32" s="30">
        <v>1</v>
      </c>
      <c r="Q32" s="4">
        <v>2</v>
      </c>
      <c r="R32" s="16">
        <f t="shared" si="3"/>
        <v>4</v>
      </c>
      <c r="S32" s="16">
        <f>K32+M32+O32+Q32</f>
        <v>5</v>
      </c>
      <c r="T32" s="16">
        <f t="shared" si="4"/>
        <v>1</v>
      </c>
      <c r="U32" s="31" t="s">
        <v>89</v>
      </c>
      <c r="V32" s="29">
        <f t="shared" si="5"/>
        <v>200</v>
      </c>
      <c r="W32" s="4" t="e">
        <f t="shared" si="6"/>
        <v>#DIV/0!</v>
      </c>
      <c r="X32" s="4" t="e">
        <f t="shared" si="7"/>
        <v>#DIV/0!</v>
      </c>
    </row>
    <row r="33" spans="1:24" ht="57" customHeight="1" x14ac:dyDescent="0.2">
      <c r="A33" s="26">
        <v>14</v>
      </c>
      <c r="B33" s="88" t="s">
        <v>68</v>
      </c>
      <c r="C33" s="89"/>
      <c r="D33" s="23" t="s">
        <v>69</v>
      </c>
      <c r="E33" s="23">
        <v>1</v>
      </c>
      <c r="F33" s="12">
        <f t="shared" si="0"/>
        <v>0</v>
      </c>
      <c r="G33" s="12">
        <f t="shared" si="1"/>
        <v>0</v>
      </c>
      <c r="H33" s="27">
        <f t="shared" si="2"/>
        <v>2</v>
      </c>
      <c r="I33" s="27">
        <f t="shared" si="2"/>
        <v>13</v>
      </c>
      <c r="J33" s="26">
        <v>1</v>
      </c>
      <c r="K33" s="16">
        <v>1</v>
      </c>
      <c r="L33" s="26">
        <v>0</v>
      </c>
      <c r="M33" s="14">
        <v>1</v>
      </c>
      <c r="N33" s="26">
        <v>1</v>
      </c>
      <c r="O33" s="4">
        <v>7</v>
      </c>
      <c r="P33" s="30">
        <v>0</v>
      </c>
      <c r="Q33" s="4">
        <v>4</v>
      </c>
      <c r="R33" s="16">
        <f t="shared" si="3"/>
        <v>2</v>
      </c>
      <c r="S33" s="16">
        <v>1</v>
      </c>
      <c r="T33" s="16">
        <f t="shared" si="4"/>
        <v>-1</v>
      </c>
      <c r="U33" s="31" t="s">
        <v>89</v>
      </c>
      <c r="V33" s="29" t="e">
        <f t="shared" si="5"/>
        <v>#DIV/0!</v>
      </c>
      <c r="W33" s="4" t="e">
        <f t="shared" si="6"/>
        <v>#DIV/0!</v>
      </c>
      <c r="X33" s="4" t="e">
        <f t="shared" si="7"/>
        <v>#DIV/0!</v>
      </c>
    </row>
    <row r="34" spans="1:24" ht="57" customHeight="1" x14ac:dyDescent="0.2">
      <c r="A34" s="26">
        <v>15</v>
      </c>
      <c r="B34" s="88" t="s">
        <v>70</v>
      </c>
      <c r="C34" s="89"/>
      <c r="D34" s="23" t="s">
        <v>71</v>
      </c>
      <c r="E34" s="23">
        <v>1</v>
      </c>
      <c r="F34" s="12">
        <f t="shared" si="0"/>
        <v>0</v>
      </c>
      <c r="G34" s="12">
        <f t="shared" si="1"/>
        <v>0</v>
      </c>
      <c r="H34" s="27">
        <f t="shared" si="2"/>
        <v>1</v>
      </c>
      <c r="I34" s="27">
        <f t="shared" si="2"/>
        <v>0</v>
      </c>
      <c r="J34" s="26">
        <v>0</v>
      </c>
      <c r="K34" s="16">
        <v>0</v>
      </c>
      <c r="L34" s="26">
        <v>1</v>
      </c>
      <c r="M34" s="14">
        <v>0</v>
      </c>
      <c r="N34" s="26">
        <v>0</v>
      </c>
      <c r="O34" s="4">
        <v>0</v>
      </c>
      <c r="P34" s="30">
        <v>0</v>
      </c>
      <c r="Q34" s="4">
        <v>0</v>
      </c>
      <c r="R34" s="16">
        <f t="shared" si="3"/>
        <v>1</v>
      </c>
      <c r="S34" s="16">
        <v>0</v>
      </c>
      <c r="T34" s="16">
        <f t="shared" si="4"/>
        <v>-1</v>
      </c>
      <c r="U34" s="33"/>
      <c r="V34" s="29" t="e">
        <f t="shared" si="5"/>
        <v>#DIV/0!</v>
      </c>
      <c r="W34" s="4" t="e">
        <f t="shared" si="6"/>
        <v>#DIV/0!</v>
      </c>
      <c r="X34" s="4" t="e">
        <f t="shared" si="7"/>
        <v>#DIV/0!</v>
      </c>
    </row>
    <row r="35" spans="1:24" ht="57" customHeight="1" x14ac:dyDescent="0.2">
      <c r="A35" s="26">
        <v>16</v>
      </c>
      <c r="B35" s="88" t="s">
        <v>72</v>
      </c>
      <c r="C35" s="89"/>
      <c r="D35" s="23" t="s">
        <v>73</v>
      </c>
      <c r="E35" s="23">
        <v>1</v>
      </c>
      <c r="F35" s="12">
        <f t="shared" si="0"/>
        <v>0</v>
      </c>
      <c r="G35" s="12">
        <f t="shared" si="1"/>
        <v>0</v>
      </c>
      <c r="H35" s="27">
        <f t="shared" si="2"/>
        <v>1</v>
      </c>
      <c r="I35" s="27">
        <f t="shared" si="2"/>
        <v>0</v>
      </c>
      <c r="J35" s="26">
        <v>0</v>
      </c>
      <c r="K35" s="16">
        <v>0</v>
      </c>
      <c r="L35" s="26">
        <v>0</v>
      </c>
      <c r="M35" s="14">
        <v>0</v>
      </c>
      <c r="N35" s="26">
        <v>0</v>
      </c>
      <c r="O35" s="4">
        <v>0</v>
      </c>
      <c r="P35" s="30">
        <v>1</v>
      </c>
      <c r="Q35" s="4">
        <v>0</v>
      </c>
      <c r="R35" s="16">
        <f t="shared" si="3"/>
        <v>1</v>
      </c>
      <c r="S35" s="16">
        <v>0</v>
      </c>
      <c r="T35" s="16">
        <f t="shared" si="4"/>
        <v>-1</v>
      </c>
      <c r="U35" s="31" t="s">
        <v>90</v>
      </c>
      <c r="V35" s="29">
        <f t="shared" si="5"/>
        <v>0</v>
      </c>
      <c r="W35" s="4" t="e">
        <f t="shared" si="6"/>
        <v>#DIV/0!</v>
      </c>
      <c r="X35" s="4" t="e">
        <f t="shared" si="7"/>
        <v>#DIV/0!</v>
      </c>
    </row>
    <row r="36" spans="1:24" ht="57" customHeight="1" x14ac:dyDescent="0.2">
      <c r="A36" s="26">
        <v>17</v>
      </c>
      <c r="B36" s="88" t="s">
        <v>74</v>
      </c>
      <c r="C36" s="89"/>
      <c r="D36" s="23" t="s">
        <v>75</v>
      </c>
      <c r="E36" s="23">
        <v>10</v>
      </c>
      <c r="F36" s="12">
        <f t="shared" si="0"/>
        <v>0</v>
      </c>
      <c r="G36" s="12">
        <f t="shared" si="1"/>
        <v>0</v>
      </c>
      <c r="H36" s="27">
        <f t="shared" si="2"/>
        <v>190</v>
      </c>
      <c r="I36" s="27">
        <f t="shared" si="2"/>
        <v>378</v>
      </c>
      <c r="J36" s="26">
        <v>55</v>
      </c>
      <c r="K36" s="16">
        <v>81</v>
      </c>
      <c r="L36" s="26">
        <v>55</v>
      </c>
      <c r="M36" s="14">
        <v>81</v>
      </c>
      <c r="N36" s="26">
        <v>50</v>
      </c>
      <c r="O36" s="4">
        <v>113</v>
      </c>
      <c r="P36" s="30">
        <v>30</v>
      </c>
      <c r="Q36" s="4">
        <v>103</v>
      </c>
      <c r="R36" s="16">
        <f t="shared" si="3"/>
        <v>190</v>
      </c>
      <c r="S36" s="16">
        <v>81</v>
      </c>
      <c r="T36" s="16">
        <f t="shared" si="4"/>
        <v>-109</v>
      </c>
      <c r="U36" s="31" t="s">
        <v>89</v>
      </c>
      <c r="V36" s="29">
        <f t="shared" si="5"/>
        <v>343.33333333333331</v>
      </c>
      <c r="W36" s="4" t="e">
        <f t="shared" si="6"/>
        <v>#DIV/0!</v>
      </c>
      <c r="X36" s="4" t="e">
        <f t="shared" si="7"/>
        <v>#DIV/0!</v>
      </c>
    </row>
    <row r="37" spans="1:24" ht="57" customHeight="1" x14ac:dyDescent="0.2">
      <c r="A37" s="26">
        <v>18</v>
      </c>
      <c r="B37" s="88" t="s">
        <v>76</v>
      </c>
      <c r="C37" s="89"/>
      <c r="D37" s="23" t="s">
        <v>77</v>
      </c>
      <c r="E37" s="23">
        <v>10</v>
      </c>
      <c r="F37" s="12">
        <f t="shared" si="0"/>
        <v>0</v>
      </c>
      <c r="G37" s="12">
        <f t="shared" si="1"/>
        <v>0</v>
      </c>
      <c r="H37" s="27">
        <f t="shared" si="2"/>
        <v>110</v>
      </c>
      <c r="I37" s="27">
        <f t="shared" si="2"/>
        <v>211</v>
      </c>
      <c r="J37" s="26">
        <v>55</v>
      </c>
      <c r="K37" s="16">
        <v>52</v>
      </c>
      <c r="L37" s="26">
        <v>30</v>
      </c>
      <c r="M37" s="14">
        <v>51</v>
      </c>
      <c r="N37" s="26">
        <v>15</v>
      </c>
      <c r="O37" s="4">
        <v>18</v>
      </c>
      <c r="P37" s="30">
        <v>10</v>
      </c>
      <c r="Q37" s="4">
        <v>90</v>
      </c>
      <c r="R37" s="16">
        <f t="shared" si="3"/>
        <v>110</v>
      </c>
      <c r="S37" s="16">
        <v>52</v>
      </c>
      <c r="T37" s="16">
        <f t="shared" si="4"/>
        <v>-58</v>
      </c>
      <c r="U37" s="31" t="s">
        <v>89</v>
      </c>
      <c r="V37" s="29">
        <f t="shared" si="5"/>
        <v>900</v>
      </c>
      <c r="W37" s="4" t="e">
        <f t="shared" si="6"/>
        <v>#DIV/0!</v>
      </c>
      <c r="X37" s="4" t="e">
        <f t="shared" si="7"/>
        <v>#DIV/0!</v>
      </c>
    </row>
    <row r="38" spans="1:24" ht="57" customHeight="1" x14ac:dyDescent="0.2">
      <c r="A38" s="26">
        <v>19</v>
      </c>
      <c r="B38" s="88" t="s">
        <v>78</v>
      </c>
      <c r="C38" s="89"/>
      <c r="D38" s="23" t="s">
        <v>79</v>
      </c>
      <c r="E38" s="23">
        <v>10</v>
      </c>
      <c r="F38" s="12">
        <f t="shared" si="0"/>
        <v>0</v>
      </c>
      <c r="G38" s="12">
        <f t="shared" si="1"/>
        <v>0</v>
      </c>
      <c r="H38" s="27">
        <f t="shared" si="2"/>
        <v>275</v>
      </c>
      <c r="I38" s="27">
        <f t="shared" si="2"/>
        <v>884</v>
      </c>
      <c r="J38" s="26">
        <v>95</v>
      </c>
      <c r="K38" s="16">
        <v>163</v>
      </c>
      <c r="L38" s="26">
        <v>60</v>
      </c>
      <c r="M38" s="14">
        <v>226</v>
      </c>
      <c r="N38" s="26">
        <v>60</v>
      </c>
      <c r="O38" s="4">
        <v>267</v>
      </c>
      <c r="P38" s="30">
        <v>60</v>
      </c>
      <c r="Q38" s="4">
        <v>228</v>
      </c>
      <c r="R38" s="16">
        <f t="shared" si="3"/>
        <v>275</v>
      </c>
      <c r="S38" s="16">
        <v>163</v>
      </c>
      <c r="T38" s="16">
        <f t="shared" si="4"/>
        <v>-112</v>
      </c>
      <c r="U38" s="31" t="s">
        <v>89</v>
      </c>
      <c r="V38" s="29">
        <f t="shared" si="5"/>
        <v>380</v>
      </c>
      <c r="W38" s="4" t="e">
        <f t="shared" si="6"/>
        <v>#DIV/0!</v>
      </c>
      <c r="X38" s="4" t="e">
        <f t="shared" si="7"/>
        <v>#DIV/0!</v>
      </c>
    </row>
    <row r="39" spans="1:24" ht="57" customHeight="1" x14ac:dyDescent="0.2">
      <c r="A39" s="26">
        <v>20</v>
      </c>
      <c r="B39" s="88" t="s">
        <v>80</v>
      </c>
      <c r="C39" s="89"/>
      <c r="D39" s="23" t="s">
        <v>81</v>
      </c>
      <c r="E39" s="23">
        <v>3</v>
      </c>
      <c r="F39" s="12">
        <f t="shared" si="0"/>
        <v>0</v>
      </c>
      <c r="G39" s="12">
        <f t="shared" si="1"/>
        <v>0</v>
      </c>
      <c r="H39" s="27">
        <f t="shared" si="2"/>
        <v>80</v>
      </c>
      <c r="I39" s="27">
        <f t="shared" si="2"/>
        <v>90</v>
      </c>
      <c r="J39" s="26">
        <v>20</v>
      </c>
      <c r="K39" s="16">
        <v>25</v>
      </c>
      <c r="L39" s="26">
        <v>20</v>
      </c>
      <c r="M39" s="14">
        <v>23</v>
      </c>
      <c r="N39" s="26">
        <v>20</v>
      </c>
      <c r="O39" s="4">
        <v>23</v>
      </c>
      <c r="P39" s="30">
        <v>20</v>
      </c>
      <c r="Q39" s="4">
        <v>19</v>
      </c>
      <c r="R39" s="16">
        <f t="shared" si="3"/>
        <v>80</v>
      </c>
      <c r="S39" s="16">
        <v>25</v>
      </c>
      <c r="T39" s="16">
        <f t="shared" si="4"/>
        <v>-55</v>
      </c>
      <c r="U39" s="31"/>
      <c r="V39" s="29">
        <f t="shared" si="5"/>
        <v>95</v>
      </c>
      <c r="W39" s="4" t="e">
        <f t="shared" si="6"/>
        <v>#DIV/0!</v>
      </c>
      <c r="X39" s="4" t="e">
        <f t="shared" si="7"/>
        <v>#DIV/0!</v>
      </c>
    </row>
    <row r="40" spans="1:24" ht="57" customHeight="1" x14ac:dyDescent="0.2">
      <c r="A40" s="26">
        <v>21</v>
      </c>
      <c r="B40" s="88" t="s">
        <v>82</v>
      </c>
      <c r="C40" s="89"/>
      <c r="D40" s="23" t="s">
        <v>79</v>
      </c>
      <c r="E40" s="23">
        <v>10</v>
      </c>
      <c r="F40" s="12">
        <f t="shared" si="0"/>
        <v>0</v>
      </c>
      <c r="G40" s="12">
        <f t="shared" si="1"/>
        <v>0</v>
      </c>
      <c r="H40" s="27">
        <f t="shared" si="2"/>
        <v>90</v>
      </c>
      <c r="I40" s="27">
        <f t="shared" si="2"/>
        <v>311</v>
      </c>
      <c r="J40" s="26">
        <v>25</v>
      </c>
      <c r="K40" s="16">
        <v>49</v>
      </c>
      <c r="L40" s="26">
        <v>20</v>
      </c>
      <c r="M40" s="14">
        <v>87</v>
      </c>
      <c r="N40" s="26">
        <v>30</v>
      </c>
      <c r="O40" s="4">
        <v>78</v>
      </c>
      <c r="P40" s="30">
        <v>15</v>
      </c>
      <c r="Q40" s="4">
        <v>97</v>
      </c>
      <c r="R40" s="16">
        <f t="shared" si="3"/>
        <v>90</v>
      </c>
      <c r="S40" s="16">
        <v>49</v>
      </c>
      <c r="T40" s="16">
        <f t="shared" si="4"/>
        <v>-41</v>
      </c>
      <c r="U40" s="31" t="s">
        <v>89</v>
      </c>
      <c r="V40" s="29">
        <f t="shared" si="5"/>
        <v>646.66666666666663</v>
      </c>
      <c r="W40" s="4" t="e">
        <f t="shared" si="6"/>
        <v>#DIV/0!</v>
      </c>
      <c r="X40" s="4" t="e">
        <f t="shared" si="7"/>
        <v>#DIV/0!</v>
      </c>
    </row>
    <row r="41" spans="1:24" ht="57" customHeight="1" x14ac:dyDescent="0.2">
      <c r="A41" s="26">
        <v>22</v>
      </c>
      <c r="B41" s="88" t="s">
        <v>83</v>
      </c>
      <c r="C41" s="89"/>
      <c r="D41" s="23" t="s">
        <v>84</v>
      </c>
      <c r="E41" s="23">
        <v>10</v>
      </c>
      <c r="F41" s="12">
        <f t="shared" si="0"/>
        <v>0</v>
      </c>
      <c r="G41" s="12">
        <f t="shared" si="1"/>
        <v>0</v>
      </c>
      <c r="H41" s="27">
        <f t="shared" si="2"/>
        <v>75</v>
      </c>
      <c r="I41" s="27">
        <f t="shared" si="2"/>
        <v>186</v>
      </c>
      <c r="J41" s="26">
        <v>30</v>
      </c>
      <c r="K41" s="16">
        <v>35</v>
      </c>
      <c r="L41" s="26">
        <v>25</v>
      </c>
      <c r="M41" s="14">
        <v>24</v>
      </c>
      <c r="N41" s="26">
        <v>10</v>
      </c>
      <c r="O41" s="4">
        <v>12</v>
      </c>
      <c r="P41" s="30">
        <v>10</v>
      </c>
      <c r="Q41" s="4">
        <v>115</v>
      </c>
      <c r="R41" s="16">
        <f t="shared" si="3"/>
        <v>75</v>
      </c>
      <c r="S41" s="16">
        <v>35</v>
      </c>
      <c r="T41" s="16">
        <f t="shared" si="4"/>
        <v>-40</v>
      </c>
      <c r="U41" s="31" t="s">
        <v>89</v>
      </c>
      <c r="V41" s="29">
        <f t="shared" si="5"/>
        <v>1150</v>
      </c>
      <c r="W41" s="4" t="e">
        <f t="shared" si="6"/>
        <v>#DIV/0!</v>
      </c>
      <c r="X41" s="4" t="e">
        <f t="shared" si="7"/>
        <v>#DIV/0!</v>
      </c>
    </row>
    <row r="42" spans="1:24" ht="57" customHeight="1" x14ac:dyDescent="0.2">
      <c r="A42" s="26">
        <v>23</v>
      </c>
      <c r="B42" s="88" t="s">
        <v>85</v>
      </c>
      <c r="C42" s="89"/>
      <c r="D42" s="23" t="s">
        <v>42</v>
      </c>
      <c r="E42" s="23">
        <v>10</v>
      </c>
      <c r="F42" s="12">
        <f t="shared" si="0"/>
        <v>0</v>
      </c>
      <c r="G42" s="12">
        <f t="shared" si="1"/>
        <v>0</v>
      </c>
      <c r="H42" s="27">
        <f t="shared" si="2"/>
        <v>480</v>
      </c>
      <c r="I42" s="27">
        <f t="shared" si="2"/>
        <v>651</v>
      </c>
      <c r="J42" s="26">
        <v>120</v>
      </c>
      <c r="K42" s="16">
        <v>96</v>
      </c>
      <c r="L42" s="26">
        <v>120</v>
      </c>
      <c r="M42" s="14">
        <v>82</v>
      </c>
      <c r="N42" s="26">
        <v>120</v>
      </c>
      <c r="O42" s="4">
        <v>192</v>
      </c>
      <c r="P42" s="30">
        <v>120</v>
      </c>
      <c r="Q42" s="4">
        <v>281</v>
      </c>
      <c r="R42" s="16">
        <f t="shared" si="3"/>
        <v>480</v>
      </c>
      <c r="S42" s="16">
        <v>96</v>
      </c>
      <c r="T42" s="16">
        <f t="shared" si="4"/>
        <v>-384</v>
      </c>
      <c r="U42" s="31" t="s">
        <v>89</v>
      </c>
      <c r="V42" s="29">
        <f t="shared" si="5"/>
        <v>234.16666666666669</v>
      </c>
      <c r="W42" s="4" t="e">
        <f t="shared" si="6"/>
        <v>#DIV/0!</v>
      </c>
      <c r="X42" s="4" t="e">
        <f t="shared" si="7"/>
        <v>#DIV/0!</v>
      </c>
    </row>
    <row r="43" spans="1:24" ht="57" customHeight="1" x14ac:dyDescent="0.2">
      <c r="A43" s="26">
        <v>24</v>
      </c>
      <c r="B43" s="88" t="s">
        <v>86</v>
      </c>
      <c r="C43" s="89"/>
      <c r="D43" s="23" t="s">
        <v>84</v>
      </c>
      <c r="E43" s="23">
        <v>1</v>
      </c>
      <c r="F43" s="12">
        <f t="shared" si="0"/>
        <v>0</v>
      </c>
      <c r="G43" s="12">
        <f t="shared" si="1"/>
        <v>0</v>
      </c>
      <c r="H43" s="27">
        <f t="shared" si="2"/>
        <v>1</v>
      </c>
      <c r="I43" s="27">
        <f t="shared" si="2"/>
        <v>0</v>
      </c>
      <c r="J43" s="26">
        <v>0</v>
      </c>
      <c r="K43" s="16">
        <v>0</v>
      </c>
      <c r="L43" s="26">
        <v>0</v>
      </c>
      <c r="M43" s="14">
        <v>0</v>
      </c>
      <c r="N43" s="26">
        <v>0</v>
      </c>
      <c r="O43" s="4">
        <v>0</v>
      </c>
      <c r="P43" s="30">
        <v>1</v>
      </c>
      <c r="Q43" s="4">
        <v>0</v>
      </c>
      <c r="R43" s="16">
        <f t="shared" si="3"/>
        <v>1</v>
      </c>
      <c r="S43" s="16">
        <v>0</v>
      </c>
      <c r="T43" s="16">
        <f t="shared" si="4"/>
        <v>-1</v>
      </c>
      <c r="U43" s="31" t="s">
        <v>90</v>
      </c>
      <c r="V43" s="29">
        <f t="shared" si="5"/>
        <v>0</v>
      </c>
      <c r="W43" s="4" t="e">
        <f t="shared" si="6"/>
        <v>#DIV/0!</v>
      </c>
      <c r="X43" s="4" t="e">
        <f t="shared" si="7"/>
        <v>#DIV/0!</v>
      </c>
    </row>
    <row r="44" spans="1:24" ht="57" customHeight="1" x14ac:dyDescent="0.2">
      <c r="A44" s="26">
        <v>25</v>
      </c>
      <c r="B44" s="88" t="s">
        <v>87</v>
      </c>
      <c r="C44" s="89"/>
      <c r="D44" s="23" t="s">
        <v>79</v>
      </c>
      <c r="E44" s="23">
        <v>1</v>
      </c>
      <c r="F44" s="12">
        <f t="shared" si="0"/>
        <v>0</v>
      </c>
      <c r="G44" s="12">
        <f t="shared" si="1"/>
        <v>0</v>
      </c>
      <c r="H44" s="27">
        <f t="shared" si="2"/>
        <v>1</v>
      </c>
      <c r="I44" s="27">
        <f t="shared" si="2"/>
        <v>0</v>
      </c>
      <c r="J44" s="26">
        <v>0</v>
      </c>
      <c r="K44" s="16">
        <v>0</v>
      </c>
      <c r="L44" s="26">
        <v>1</v>
      </c>
      <c r="M44" s="14">
        <v>0</v>
      </c>
      <c r="N44" s="26">
        <v>0</v>
      </c>
      <c r="O44" s="4">
        <v>0</v>
      </c>
      <c r="P44" s="30">
        <v>0</v>
      </c>
      <c r="Q44" s="4">
        <v>0</v>
      </c>
      <c r="R44" s="16">
        <f t="shared" si="3"/>
        <v>1</v>
      </c>
      <c r="S44" s="16">
        <v>0</v>
      </c>
      <c r="T44" s="16">
        <f t="shared" si="4"/>
        <v>-1</v>
      </c>
      <c r="U44" s="32"/>
      <c r="V44" s="29" t="e">
        <f t="shared" si="5"/>
        <v>#DIV/0!</v>
      </c>
      <c r="W44" s="4" t="e">
        <f t="shared" si="6"/>
        <v>#DIV/0!</v>
      </c>
      <c r="X44" s="4" t="e">
        <f t="shared" si="7"/>
        <v>#DIV/0!</v>
      </c>
    </row>
    <row r="45" spans="1:24" ht="57" customHeight="1" x14ac:dyDescent="0.2">
      <c r="A45" s="26">
        <v>26</v>
      </c>
      <c r="B45" s="88" t="s">
        <v>88</v>
      </c>
      <c r="C45" s="89"/>
      <c r="D45" s="23" t="s">
        <v>84</v>
      </c>
      <c r="E45" s="23">
        <v>5</v>
      </c>
      <c r="F45" s="12">
        <f t="shared" si="0"/>
        <v>0</v>
      </c>
      <c r="G45" s="12">
        <f t="shared" si="1"/>
        <v>0</v>
      </c>
      <c r="H45" s="27">
        <f t="shared" si="2"/>
        <v>44</v>
      </c>
      <c r="I45" s="27">
        <f t="shared" si="2"/>
        <v>52</v>
      </c>
      <c r="J45" s="26">
        <v>35</v>
      </c>
      <c r="K45" s="16">
        <v>35</v>
      </c>
      <c r="L45" s="26">
        <v>6</v>
      </c>
      <c r="M45" s="14">
        <v>9</v>
      </c>
      <c r="N45" s="26">
        <v>2</v>
      </c>
      <c r="O45" s="4">
        <v>5</v>
      </c>
      <c r="P45" s="30">
        <v>1</v>
      </c>
      <c r="Q45" s="4">
        <v>3</v>
      </c>
      <c r="R45" s="16">
        <f t="shared" si="3"/>
        <v>44</v>
      </c>
      <c r="S45" s="16">
        <v>35</v>
      </c>
      <c r="T45" s="16">
        <f t="shared" si="4"/>
        <v>-9</v>
      </c>
      <c r="U45" s="31" t="s">
        <v>89</v>
      </c>
      <c r="V45" s="29">
        <f t="shared" si="5"/>
        <v>300</v>
      </c>
      <c r="W45" s="4" t="e">
        <f t="shared" si="6"/>
        <v>#DIV/0!</v>
      </c>
      <c r="X45" s="4" t="e">
        <f t="shared" si="7"/>
        <v>#DIV/0!</v>
      </c>
    </row>
    <row r="46" spans="1:24" s="1" customFormat="1" ht="36.75" customHeight="1" x14ac:dyDescent="0.2">
      <c r="A46" s="90" t="s">
        <v>22</v>
      </c>
      <c r="B46" s="91"/>
      <c r="C46" s="92"/>
      <c r="D46" s="9"/>
      <c r="E46" s="9">
        <f>SUM(E20:E45)</f>
        <v>100</v>
      </c>
      <c r="F46" s="10"/>
      <c r="G46" s="15"/>
      <c r="H46" s="9">
        <f t="shared" ref="H46:Q46" si="8">SUM(H20:H45)</f>
        <v>1854</v>
      </c>
      <c r="I46" s="9">
        <f t="shared" si="8"/>
        <v>4697</v>
      </c>
      <c r="J46" s="9">
        <f t="shared" si="8"/>
        <v>570</v>
      </c>
      <c r="K46" s="24">
        <f>SUM(K20:K45)</f>
        <v>810</v>
      </c>
      <c r="L46" s="9">
        <f t="shared" si="8"/>
        <v>468</v>
      </c>
      <c r="M46" s="9">
        <f t="shared" si="8"/>
        <v>890</v>
      </c>
      <c r="N46" s="9">
        <f t="shared" si="8"/>
        <v>436</v>
      </c>
      <c r="O46" s="9">
        <f t="shared" si="8"/>
        <v>1145</v>
      </c>
      <c r="P46" s="9">
        <f t="shared" si="8"/>
        <v>380</v>
      </c>
      <c r="Q46" s="9">
        <f t="shared" si="8"/>
        <v>1852</v>
      </c>
      <c r="R46" s="27">
        <f t="shared" si="3"/>
        <v>1854</v>
      </c>
      <c r="S46" s="27">
        <f>K46+M46+O46+Q46</f>
        <v>4697</v>
      </c>
      <c r="T46" s="27">
        <f t="shared" si="4"/>
        <v>2843</v>
      </c>
      <c r="U46" s="34"/>
      <c r="V46" s="29">
        <f t="shared" si="5"/>
        <v>487.36842105263156</v>
      </c>
      <c r="W46" s="4" t="e">
        <f t="shared" si="6"/>
        <v>#DIV/0!</v>
      </c>
      <c r="X46" s="4" t="e">
        <f t="shared" si="7"/>
        <v>#DIV/0!</v>
      </c>
    </row>
    <row r="47" spans="1:24" s="5" customFormat="1" ht="14.25" customHeight="1" x14ac:dyDescent="0.2">
      <c r="F47" s="7"/>
      <c r="S47" s="25"/>
    </row>
    <row r="48" spans="1:24" s="5" customFormat="1" ht="14.25" customHeight="1" x14ac:dyDescent="0.2">
      <c r="B48" s="8" t="s">
        <v>23</v>
      </c>
      <c r="F48" s="7"/>
      <c r="H48" s="5" t="s">
        <v>24</v>
      </c>
    </row>
    <row r="49" spans="10:16" x14ac:dyDescent="0.2">
      <c r="J49" s="17"/>
      <c r="K49" s="17"/>
      <c r="L49" s="17"/>
      <c r="M49" s="17"/>
      <c r="N49" s="17"/>
      <c r="O49" s="17"/>
      <c r="P49" s="17"/>
    </row>
    <row r="50" spans="10:16" x14ac:dyDescent="0.2">
      <c r="J50" s="17"/>
      <c r="K50" s="17"/>
      <c r="L50" s="17"/>
      <c r="M50" s="17"/>
      <c r="N50" s="17"/>
      <c r="O50" s="17"/>
      <c r="P50" s="17"/>
    </row>
    <row r="51" spans="10:16" x14ac:dyDescent="0.2">
      <c r="J51" s="17"/>
      <c r="K51" s="17"/>
      <c r="L51" s="17"/>
      <c r="M51" s="17"/>
      <c r="N51" s="17"/>
      <c r="O51" s="17"/>
      <c r="P51" s="17"/>
    </row>
    <row r="52" spans="10:16" x14ac:dyDescent="0.2">
      <c r="J52" s="17"/>
      <c r="K52" s="17"/>
      <c r="L52" s="17"/>
      <c r="M52" s="17"/>
      <c r="N52" s="17"/>
      <c r="O52" s="17"/>
      <c r="P52" s="17"/>
    </row>
    <row r="53" spans="10:16" x14ac:dyDescent="0.2">
      <c r="J53" s="17"/>
      <c r="K53" s="17"/>
      <c r="L53" s="17"/>
      <c r="M53" s="17"/>
      <c r="N53" s="17"/>
      <c r="O53" s="17"/>
      <c r="P53" s="17"/>
    </row>
    <row r="54" spans="10:16" x14ac:dyDescent="0.2">
      <c r="J54" s="17"/>
      <c r="K54" s="17"/>
      <c r="L54" s="17"/>
      <c r="M54" s="17"/>
      <c r="N54" s="17"/>
      <c r="O54" s="17"/>
      <c r="P54" s="17"/>
    </row>
    <row r="55" spans="10:16" x14ac:dyDescent="0.2">
      <c r="J55" s="17"/>
      <c r="K55" s="17"/>
      <c r="L55" s="17"/>
      <c r="M55" s="17"/>
      <c r="N55" s="17"/>
      <c r="O55" s="17"/>
      <c r="P55" s="17"/>
    </row>
    <row r="56" spans="10:16" x14ac:dyDescent="0.2">
      <c r="J56" s="17"/>
      <c r="K56" s="17"/>
      <c r="L56" s="17"/>
      <c r="M56" s="17"/>
      <c r="N56" s="17"/>
      <c r="O56" s="17"/>
      <c r="P56" s="17"/>
    </row>
  </sheetData>
  <mergeCells count="49">
    <mergeCell ref="A1:X1"/>
    <mergeCell ref="A2:X2"/>
    <mergeCell ref="A3:X3"/>
    <mergeCell ref="A4:X4"/>
    <mergeCell ref="A5:X5"/>
    <mergeCell ref="A6:X6"/>
    <mergeCell ref="A7:X7"/>
    <mergeCell ref="A15:X15"/>
    <mergeCell ref="A16:X16"/>
    <mergeCell ref="A18:C18"/>
    <mergeCell ref="D18:D19"/>
    <mergeCell ref="E18:E19"/>
    <mergeCell ref="F18:G18"/>
    <mergeCell ref="H18:I18"/>
    <mergeCell ref="J18:K18"/>
    <mergeCell ref="L18:M18"/>
    <mergeCell ref="N18:O18"/>
    <mergeCell ref="P18:Q18"/>
    <mergeCell ref="R18:T18"/>
    <mergeCell ref="U18:U19"/>
    <mergeCell ref="V18:X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44:C44"/>
    <mergeCell ref="B45:C45"/>
    <mergeCell ref="A46:C46"/>
    <mergeCell ref="B38:C38"/>
    <mergeCell ref="B39:C39"/>
    <mergeCell ref="B40:C40"/>
    <mergeCell ref="B41:C41"/>
    <mergeCell ref="B42:C42"/>
    <mergeCell ref="B43:C4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222 08 01 017 01</vt:lpstr>
      <vt:lpstr>222 08 06 017 10 DES. RURAL </vt:lpstr>
      <vt:lpstr>222 08 03 017 07 DPCU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Regidor</dc:creator>
  <cp:lastModifiedBy>propietario</cp:lastModifiedBy>
  <cp:lastPrinted>2017-06-08T17:51:56Z</cp:lastPrinted>
  <dcterms:created xsi:type="dcterms:W3CDTF">2010-04-16T17:39:00Z</dcterms:created>
  <dcterms:modified xsi:type="dcterms:W3CDTF">2024-01-24T07:57:37Z</dcterms:modified>
</cp:coreProperties>
</file>