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eria Santos\Documents\OBJETIVOS Y METAS  2025\"/>
    </mc:Choice>
  </mc:AlternateContent>
  <bookViews>
    <workbookView xWindow="0" yWindow="0" windowWidth="28800" windowHeight="12030"/>
  </bookViews>
  <sheets>
    <sheet name="222 08 01 017 01" sheetId="188" r:id="rId1"/>
    <sheet name="222 08 04 017 06" sheetId="192" r:id="rId2"/>
    <sheet name="222 08 03 017 07" sheetId="189" r:id="rId3"/>
    <sheet name="216 08 05 036 07" sheetId="190" r:id="rId4"/>
    <sheet name="222 08 06 017 10" sheetId="191" r:id="rId5"/>
  </sheets>
  <calcPr calcId="162913"/>
</workbook>
</file>

<file path=xl/calcChain.xml><?xml version="1.0" encoding="utf-8"?>
<calcChain xmlns="http://schemas.openxmlformats.org/spreadsheetml/2006/main">
  <c r="V21" i="191" l="1"/>
  <c r="V22" i="191"/>
  <c r="V23" i="191"/>
  <c r="V24" i="191"/>
  <c r="V25" i="191"/>
  <c r="V26" i="191"/>
  <c r="V29" i="191"/>
  <c r="V20" i="191"/>
  <c r="V21" i="190"/>
  <c r="V22" i="190"/>
  <c r="V23" i="190"/>
  <c r="V24" i="190"/>
  <c r="V25" i="190"/>
  <c r="V26" i="190"/>
  <c r="V27" i="190"/>
  <c r="V20" i="190"/>
  <c r="V21" i="189"/>
  <c r="V22" i="189"/>
  <c r="V23" i="189"/>
  <c r="V24" i="189"/>
  <c r="V25" i="189"/>
  <c r="V26" i="189"/>
  <c r="V27" i="189"/>
  <c r="V28" i="189"/>
  <c r="V29" i="189"/>
  <c r="V30" i="189"/>
  <c r="V31" i="189"/>
  <c r="V32" i="189"/>
  <c r="V33" i="189"/>
  <c r="V34" i="189"/>
  <c r="V35" i="189"/>
  <c r="V36" i="189"/>
  <c r="V37" i="189"/>
  <c r="V38" i="189"/>
  <c r="V39" i="189"/>
  <c r="V40" i="189"/>
  <c r="V41" i="189"/>
  <c r="V42" i="189"/>
  <c r="V43" i="189"/>
  <c r="V44" i="189"/>
  <c r="V45" i="189"/>
  <c r="V46" i="189"/>
  <c r="V47" i="189"/>
  <c r="V48" i="189"/>
  <c r="V49" i="189"/>
  <c r="V20" i="189"/>
  <c r="V21" i="192"/>
  <c r="V22" i="192"/>
  <c r="V23" i="192"/>
  <c r="V24" i="192"/>
  <c r="V25" i="192"/>
  <c r="V26" i="192"/>
  <c r="V20" i="192"/>
  <c r="K29" i="191" l="1"/>
  <c r="W29" i="191"/>
  <c r="X29" i="191" s="1"/>
  <c r="W30" i="190"/>
  <c r="F21" i="190"/>
  <c r="G21" i="190"/>
  <c r="W21" i="190" s="1"/>
  <c r="X21" i="190" s="1"/>
  <c r="F22" i="190"/>
  <c r="G22" i="190"/>
  <c r="W22" i="190" s="1"/>
  <c r="X22" i="190" s="1"/>
  <c r="F23" i="190"/>
  <c r="G23" i="190"/>
  <c r="F24" i="190"/>
  <c r="G24" i="190"/>
  <c r="W24" i="190" s="1"/>
  <c r="X24" i="190" s="1"/>
  <c r="F25" i="190"/>
  <c r="G25" i="190"/>
  <c r="W25" i="190" s="1"/>
  <c r="X25" i="190" s="1"/>
  <c r="F26" i="190"/>
  <c r="G26" i="190"/>
  <c r="W26" i="190" s="1"/>
  <c r="X26" i="190" s="1"/>
  <c r="F27" i="190"/>
  <c r="G27" i="190"/>
  <c r="G20" i="190"/>
  <c r="W20" i="190" s="1"/>
  <c r="X20" i="190" s="1"/>
  <c r="F20" i="190"/>
  <c r="H21" i="190"/>
  <c r="I21" i="190"/>
  <c r="H22" i="190"/>
  <c r="I22" i="190"/>
  <c r="H23" i="190"/>
  <c r="I23" i="190"/>
  <c r="H24" i="190"/>
  <c r="I24" i="190"/>
  <c r="H25" i="190"/>
  <c r="I25" i="190"/>
  <c r="H26" i="190"/>
  <c r="I26" i="190"/>
  <c r="H27" i="190"/>
  <c r="I27" i="190"/>
  <c r="H28" i="190"/>
  <c r="I28" i="190"/>
  <c r="H29" i="190"/>
  <c r="I29" i="190"/>
  <c r="I20" i="190"/>
  <c r="H20" i="190"/>
  <c r="W49" i="189"/>
  <c r="X49" i="189" s="1"/>
  <c r="F21" i="189"/>
  <c r="G21" i="189"/>
  <c r="F22" i="189"/>
  <c r="G22" i="189"/>
  <c r="W22" i="189" s="1"/>
  <c r="X22" i="189" s="1"/>
  <c r="F23" i="189"/>
  <c r="G23" i="189"/>
  <c r="W23" i="189"/>
  <c r="X23" i="189"/>
  <c r="F24" i="189"/>
  <c r="G24" i="189"/>
  <c r="W24" i="189" s="1"/>
  <c r="X24" i="189" s="1"/>
  <c r="F25" i="189"/>
  <c r="G25" i="189"/>
  <c r="F26" i="189"/>
  <c r="W26" i="189"/>
  <c r="X26" i="189" s="1"/>
  <c r="G26" i="189"/>
  <c r="F27" i="189"/>
  <c r="G27" i="189"/>
  <c r="W27" i="189" s="1"/>
  <c r="X27" i="189" s="1"/>
  <c r="F28" i="189"/>
  <c r="W28" i="189"/>
  <c r="X28" i="189" s="1"/>
  <c r="G28" i="189"/>
  <c r="F29" i="189"/>
  <c r="G29" i="189"/>
  <c r="W29" i="189" s="1"/>
  <c r="F30" i="189"/>
  <c r="G30" i="189"/>
  <c r="W30" i="189" s="1"/>
  <c r="F31" i="189"/>
  <c r="G31" i="189"/>
  <c r="W31" i="189" s="1"/>
  <c r="F32" i="189"/>
  <c r="W32" i="189"/>
  <c r="X32" i="189" s="1"/>
  <c r="G32" i="189"/>
  <c r="F33" i="189"/>
  <c r="G33" i="189"/>
  <c r="F34" i="189"/>
  <c r="G34" i="189"/>
  <c r="W34" i="189" s="1"/>
  <c r="F35" i="189"/>
  <c r="G35" i="189"/>
  <c r="W35" i="189" s="1"/>
  <c r="F36" i="189"/>
  <c r="W36" i="189"/>
  <c r="X36" i="189" s="1"/>
  <c r="G36" i="189"/>
  <c r="F37" i="189"/>
  <c r="G37" i="189"/>
  <c r="W37" i="189" s="1"/>
  <c r="X37" i="189" s="1"/>
  <c r="F38" i="189"/>
  <c r="G38" i="189"/>
  <c r="W38" i="189" s="1"/>
  <c r="X38" i="189" s="1"/>
  <c r="F39" i="189"/>
  <c r="G39" i="189"/>
  <c r="W39" i="189" s="1"/>
  <c r="X39" i="189" s="1"/>
  <c r="F40" i="189"/>
  <c r="G40" i="189"/>
  <c r="W40" i="189" s="1"/>
  <c r="X40" i="189" s="1"/>
  <c r="F41" i="189"/>
  <c r="G41" i="189"/>
  <c r="F42" i="189"/>
  <c r="W42" i="189"/>
  <c r="X42" i="189" s="1"/>
  <c r="G42" i="189"/>
  <c r="F43" i="189"/>
  <c r="G43" i="189"/>
  <c r="W43" i="189" s="1"/>
  <c r="F44" i="189"/>
  <c r="G44" i="189"/>
  <c r="W44" i="189" s="1"/>
  <c r="F45" i="189"/>
  <c r="G45" i="189"/>
  <c r="F46" i="189"/>
  <c r="W46" i="189"/>
  <c r="X46" i="189" s="1"/>
  <c r="G46" i="189"/>
  <c r="F47" i="189"/>
  <c r="G47" i="189"/>
  <c r="W47" i="189" s="1"/>
  <c r="X47" i="189" s="1"/>
  <c r="F48" i="189"/>
  <c r="W48" i="189"/>
  <c r="X48" i="189" s="1"/>
  <c r="G48" i="189"/>
  <c r="G20" i="189"/>
  <c r="F20" i="189"/>
  <c r="W20" i="189" s="1"/>
  <c r="X20" i="189" s="1"/>
  <c r="F21" i="192"/>
  <c r="G21" i="192"/>
  <c r="F22" i="192"/>
  <c r="G22" i="192"/>
  <c r="F23" i="192"/>
  <c r="G23" i="192"/>
  <c r="W23" i="192" s="1"/>
  <c r="X23" i="192" s="1"/>
  <c r="F24" i="192"/>
  <c r="G24" i="192"/>
  <c r="W24" i="192" s="1"/>
  <c r="X24" i="192" s="1"/>
  <c r="F25" i="192"/>
  <c r="G25" i="192"/>
  <c r="W25" i="192" s="1"/>
  <c r="X25" i="192" s="1"/>
  <c r="F26" i="192"/>
  <c r="G26" i="192"/>
  <c r="W26" i="192" s="1"/>
  <c r="X26" i="192" s="1"/>
  <c r="G20" i="192"/>
  <c r="W20" i="192" s="1"/>
  <c r="X20" i="192" s="1"/>
  <c r="F20" i="192"/>
  <c r="W21" i="192"/>
  <c r="X21" i="192" s="1"/>
  <c r="W28" i="192"/>
  <c r="H21" i="192"/>
  <c r="I21" i="192"/>
  <c r="H22" i="192"/>
  <c r="I22" i="192"/>
  <c r="H23" i="192"/>
  <c r="I23" i="192"/>
  <c r="H24" i="192"/>
  <c r="I24" i="192"/>
  <c r="H25" i="192"/>
  <c r="I25" i="192"/>
  <c r="H26" i="192"/>
  <c r="I26" i="192"/>
  <c r="H27" i="192"/>
  <c r="I27" i="192"/>
  <c r="I20" i="192"/>
  <c r="H20" i="192"/>
  <c r="V20" i="188"/>
  <c r="V21" i="188"/>
  <c r="V22" i="188"/>
  <c r="V23" i="188"/>
  <c r="V24" i="188"/>
  <c r="V26" i="188"/>
  <c r="V27" i="188"/>
  <c r="W27" i="188"/>
  <c r="X27" i="188"/>
  <c r="V19" i="188"/>
  <c r="F20" i="188"/>
  <c r="G20" i="188"/>
  <c r="F21" i="188"/>
  <c r="W21" i="188"/>
  <c r="X21" i="188" s="1"/>
  <c r="G21" i="188"/>
  <c r="F22" i="188"/>
  <c r="G22" i="188"/>
  <c r="W22" i="188" s="1"/>
  <c r="X22" i="188" s="1"/>
  <c r="F23" i="188"/>
  <c r="G23" i="188"/>
  <c r="W23" i="188"/>
  <c r="X23" i="188"/>
  <c r="F24" i="188"/>
  <c r="G24" i="188"/>
  <c r="F25" i="188"/>
  <c r="W25" i="188"/>
  <c r="G25" i="188"/>
  <c r="F26" i="188"/>
  <c r="G26" i="188"/>
  <c r="W26" i="188" s="1"/>
  <c r="X26" i="188" s="1"/>
  <c r="G19" i="188"/>
  <c r="W19" i="188" s="1"/>
  <c r="X19" i="188" s="1"/>
  <c r="F19" i="188"/>
  <c r="H20" i="188"/>
  <c r="I20" i="188"/>
  <c r="H21" i="188"/>
  <c r="I21" i="188"/>
  <c r="H22" i="188"/>
  <c r="I22" i="188"/>
  <c r="H23" i="188"/>
  <c r="I23" i="188"/>
  <c r="H24" i="188"/>
  <c r="I24" i="188"/>
  <c r="H25" i="188"/>
  <c r="I25" i="188"/>
  <c r="H26" i="188"/>
  <c r="I26" i="188"/>
  <c r="I19" i="188"/>
  <c r="H19" i="188"/>
  <c r="H27" i="188" s="1"/>
  <c r="Q28" i="192"/>
  <c r="P28" i="192"/>
  <c r="O28" i="192"/>
  <c r="N28" i="192"/>
  <c r="M28" i="192"/>
  <c r="L28" i="192"/>
  <c r="V28" i="192" s="1"/>
  <c r="K28" i="192"/>
  <c r="S28" i="192"/>
  <c r="J28" i="192"/>
  <c r="I28" i="192"/>
  <c r="E28" i="192"/>
  <c r="S27" i="192"/>
  <c r="T27" i="192"/>
  <c r="R27" i="192"/>
  <c r="S26" i="192"/>
  <c r="R26" i="192"/>
  <c r="T26" i="192" s="1"/>
  <c r="S25" i="192"/>
  <c r="R25" i="192"/>
  <c r="T25" i="192" s="1"/>
  <c r="S24" i="192"/>
  <c r="R24" i="192"/>
  <c r="T24" i="192" s="1"/>
  <c r="S23" i="192"/>
  <c r="T23" i="192"/>
  <c r="R23" i="192"/>
  <c r="S22" i="192"/>
  <c r="R22" i="192"/>
  <c r="T22" i="192" s="1"/>
  <c r="S21" i="192"/>
  <c r="R21" i="192"/>
  <c r="T21" i="192" s="1"/>
  <c r="S20" i="192"/>
  <c r="R20" i="192"/>
  <c r="T20" i="192" s="1"/>
  <c r="Q49" i="189"/>
  <c r="P49" i="189"/>
  <c r="O49" i="189"/>
  <c r="N49" i="189"/>
  <c r="R49" i="189" s="1"/>
  <c r="T49" i="189" s="1"/>
  <c r="M49" i="189"/>
  <c r="L49" i="189"/>
  <c r="K49" i="189"/>
  <c r="S49" i="189"/>
  <c r="J49" i="189"/>
  <c r="E49" i="189"/>
  <c r="R48" i="189"/>
  <c r="I48" i="189"/>
  <c r="H48" i="189"/>
  <c r="R47" i="189"/>
  <c r="I47" i="189"/>
  <c r="H47" i="189"/>
  <c r="R46" i="189"/>
  <c r="I46" i="189"/>
  <c r="H46" i="189"/>
  <c r="S45" i="189"/>
  <c r="R45" i="189"/>
  <c r="T45" i="189" s="1"/>
  <c r="I45" i="189"/>
  <c r="H45" i="189"/>
  <c r="S44" i="189"/>
  <c r="R44" i="189"/>
  <c r="T44" i="189" s="1"/>
  <c r="I44" i="189"/>
  <c r="H44" i="189"/>
  <c r="S43" i="189"/>
  <c r="T43" i="189"/>
  <c r="R43" i="189"/>
  <c r="I43" i="189"/>
  <c r="H43" i="189"/>
  <c r="S42" i="189"/>
  <c r="R42" i="189"/>
  <c r="T42" i="189" s="1"/>
  <c r="I42" i="189"/>
  <c r="H42" i="189"/>
  <c r="S41" i="189"/>
  <c r="R41" i="189"/>
  <c r="T41" i="189" s="1"/>
  <c r="I41" i="189"/>
  <c r="H41" i="189"/>
  <c r="S40" i="189"/>
  <c r="R40" i="189"/>
  <c r="T40" i="189" s="1"/>
  <c r="I40" i="189"/>
  <c r="H40" i="189"/>
  <c r="S39" i="189"/>
  <c r="R39" i="189"/>
  <c r="T39" i="189" s="1"/>
  <c r="I39" i="189"/>
  <c r="H39" i="189"/>
  <c r="S38" i="189"/>
  <c r="T38" i="189"/>
  <c r="R38" i="189"/>
  <c r="I38" i="189"/>
  <c r="H38" i="189"/>
  <c r="T37" i="189"/>
  <c r="S37" i="189"/>
  <c r="R37" i="189"/>
  <c r="I37" i="189"/>
  <c r="H37" i="189"/>
  <c r="S36" i="189"/>
  <c r="R36" i="189"/>
  <c r="T36" i="189" s="1"/>
  <c r="I36" i="189"/>
  <c r="H36" i="189"/>
  <c r="S35" i="189"/>
  <c r="R35" i="189"/>
  <c r="T35" i="189" s="1"/>
  <c r="I35" i="189"/>
  <c r="H35" i="189"/>
  <c r="S34" i="189"/>
  <c r="R34" i="189"/>
  <c r="T34" i="189" s="1"/>
  <c r="I34" i="189"/>
  <c r="H34" i="189"/>
  <c r="T33" i="189"/>
  <c r="S33" i="189"/>
  <c r="R33" i="189"/>
  <c r="I33" i="189"/>
  <c r="H33" i="189"/>
  <c r="S32" i="189"/>
  <c r="R32" i="189"/>
  <c r="T32" i="189" s="1"/>
  <c r="I32" i="189"/>
  <c r="H32" i="189"/>
  <c r="S31" i="189"/>
  <c r="R31" i="189"/>
  <c r="T31" i="189" s="1"/>
  <c r="I31" i="189"/>
  <c r="H31" i="189"/>
  <c r="S30" i="189"/>
  <c r="R30" i="189"/>
  <c r="T30" i="189" s="1"/>
  <c r="I30" i="189"/>
  <c r="H30" i="189"/>
  <c r="S29" i="189"/>
  <c r="R29" i="189"/>
  <c r="T29" i="189" s="1"/>
  <c r="I29" i="189"/>
  <c r="H29" i="189"/>
  <c r="S28" i="189"/>
  <c r="R28" i="189"/>
  <c r="T28" i="189" s="1"/>
  <c r="I28" i="189"/>
  <c r="H28" i="189"/>
  <c r="S27" i="189"/>
  <c r="R27" i="189"/>
  <c r="T27" i="189" s="1"/>
  <c r="I27" i="189"/>
  <c r="H27" i="189"/>
  <c r="S26" i="189"/>
  <c r="T26" i="189"/>
  <c r="R26" i="189"/>
  <c r="I26" i="189"/>
  <c r="H26" i="189"/>
  <c r="T25" i="189"/>
  <c r="S25" i="189"/>
  <c r="R25" i="189"/>
  <c r="I25" i="189"/>
  <c r="H25" i="189"/>
  <c r="S24" i="189"/>
  <c r="R24" i="189"/>
  <c r="T24" i="189" s="1"/>
  <c r="I24" i="189"/>
  <c r="H24" i="189"/>
  <c r="S23" i="189"/>
  <c r="R23" i="189"/>
  <c r="T23" i="189" s="1"/>
  <c r="I23" i="189"/>
  <c r="H23" i="189"/>
  <c r="S22" i="189"/>
  <c r="T22" i="189"/>
  <c r="R22" i="189"/>
  <c r="I22" i="189"/>
  <c r="H22" i="189"/>
  <c r="S21" i="189"/>
  <c r="R21" i="189"/>
  <c r="T21" i="189" s="1"/>
  <c r="I21" i="189"/>
  <c r="H21" i="189"/>
  <c r="S20" i="189"/>
  <c r="R20" i="189"/>
  <c r="T20" i="189" s="1"/>
  <c r="I20" i="189"/>
  <c r="I49" i="189"/>
  <c r="H20" i="189"/>
  <c r="Q30" i="190"/>
  <c r="P30" i="190"/>
  <c r="O30" i="190"/>
  <c r="N30" i="190"/>
  <c r="M30" i="190"/>
  <c r="L30" i="190"/>
  <c r="V30" i="190" s="1"/>
  <c r="K30" i="190"/>
  <c r="S30" i="190"/>
  <c r="J30" i="190"/>
  <c r="I30" i="190"/>
  <c r="E30" i="190"/>
  <c r="T29" i="190"/>
  <c r="S29" i="190"/>
  <c r="R29" i="190"/>
  <c r="S28" i="190"/>
  <c r="T28" i="190"/>
  <c r="R28" i="190"/>
  <c r="S27" i="190"/>
  <c r="R27" i="190"/>
  <c r="T27" i="190" s="1"/>
  <c r="T26" i="190"/>
  <c r="S26" i="190"/>
  <c r="R26" i="190"/>
  <c r="S25" i="190"/>
  <c r="R25" i="190"/>
  <c r="T25" i="190" s="1"/>
  <c r="S24" i="190"/>
  <c r="R24" i="190"/>
  <c r="T24" i="190" s="1"/>
  <c r="S23" i="190"/>
  <c r="R23" i="190"/>
  <c r="T23" i="190"/>
  <c r="T22" i="190"/>
  <c r="S22" i="190"/>
  <c r="R22" i="190"/>
  <c r="T21" i="190"/>
  <c r="S21" i="190"/>
  <c r="R21" i="190"/>
  <c r="S20" i="190"/>
  <c r="R20" i="190"/>
  <c r="T20" i="190" s="1"/>
  <c r="S29" i="191"/>
  <c r="P29" i="191"/>
  <c r="N29" i="191"/>
  <c r="R29" i="191" s="1"/>
  <c r="T29" i="191" s="1"/>
  <c r="L29" i="191"/>
  <c r="J29" i="191"/>
  <c r="E29" i="191"/>
  <c r="S26" i="191"/>
  <c r="R26" i="191"/>
  <c r="I26" i="191"/>
  <c r="H26" i="191"/>
  <c r="G26" i="191"/>
  <c r="W26" i="191" s="1"/>
  <c r="X26" i="191" s="1"/>
  <c r="F26" i="191"/>
  <c r="S25" i="191"/>
  <c r="R25" i="191"/>
  <c r="T25" i="191" s="1"/>
  <c r="I25" i="191"/>
  <c r="H25" i="191"/>
  <c r="G25" i="191"/>
  <c r="F25" i="191"/>
  <c r="W25" i="191"/>
  <c r="X25" i="191" s="1"/>
  <c r="S24" i="191"/>
  <c r="R24" i="191"/>
  <c r="T24" i="191" s="1"/>
  <c r="I24" i="191"/>
  <c r="H24" i="191"/>
  <c r="G24" i="191"/>
  <c r="F24" i="191"/>
  <c r="W24" i="191" s="1"/>
  <c r="X24" i="191" s="1"/>
  <c r="S23" i="191"/>
  <c r="R23" i="191"/>
  <c r="I23" i="191"/>
  <c r="H23" i="191"/>
  <c r="G23" i="191"/>
  <c r="W23" i="191" s="1"/>
  <c r="X23" i="191" s="1"/>
  <c r="F23" i="191"/>
  <c r="S22" i="191"/>
  <c r="R22" i="191"/>
  <c r="I22" i="191"/>
  <c r="H22" i="191"/>
  <c r="G22" i="191"/>
  <c r="W22" i="191"/>
  <c r="X22" i="191" s="1"/>
  <c r="F22" i="191"/>
  <c r="S21" i="191"/>
  <c r="R21" i="191"/>
  <c r="I21" i="191"/>
  <c r="H21" i="191"/>
  <c r="G21" i="191"/>
  <c r="W21" i="191" s="1"/>
  <c r="X21" i="191" s="1"/>
  <c r="F21" i="191"/>
  <c r="S20" i="191"/>
  <c r="R20" i="191"/>
  <c r="T20" i="191" s="1"/>
  <c r="I20" i="191"/>
  <c r="H20" i="191"/>
  <c r="G20" i="191"/>
  <c r="F20" i="191"/>
  <c r="W20" i="191" s="1"/>
  <c r="X20" i="191" s="1"/>
  <c r="Q27" i="188"/>
  <c r="P27" i="188"/>
  <c r="O27" i="188"/>
  <c r="N27" i="188"/>
  <c r="M27" i="188"/>
  <c r="S27" i="188"/>
  <c r="L27" i="188"/>
  <c r="K27" i="188"/>
  <c r="J27" i="188"/>
  <c r="I27" i="188"/>
  <c r="E27" i="188"/>
  <c r="S26" i="188"/>
  <c r="R26" i="188"/>
  <c r="T26" i="188" s="1"/>
  <c r="S25" i="188"/>
  <c r="R25" i="188"/>
  <c r="S24" i="188"/>
  <c r="T24" i="188"/>
  <c r="R24" i="188"/>
  <c r="S23" i="188"/>
  <c r="R23" i="188"/>
  <c r="S22" i="188"/>
  <c r="R22" i="188"/>
  <c r="T22" i="188" s="1"/>
  <c r="S21" i="188"/>
  <c r="R21" i="188"/>
  <c r="T21" i="188" s="1"/>
  <c r="S20" i="188"/>
  <c r="R20" i="188"/>
  <c r="T20" i="188" s="1"/>
  <c r="S19" i="188"/>
  <c r="R19" i="188"/>
  <c r="R27" i="188"/>
  <c r="T27" i="188" s="1"/>
  <c r="T23" i="188"/>
  <c r="T19" i="188"/>
  <c r="T25" i="188"/>
  <c r="W27" i="190"/>
  <c r="W23" i="190"/>
  <c r="X23" i="190" s="1"/>
  <c r="W45" i="189"/>
  <c r="X45" i="189" s="1"/>
  <c r="W41" i="189"/>
  <c r="X41" i="189" s="1"/>
  <c r="W33" i="189"/>
  <c r="X33" i="189" s="1"/>
  <c r="W25" i="189"/>
  <c r="W21" i="189"/>
  <c r="X21" i="189" s="1"/>
  <c r="W22" i="192"/>
  <c r="X22" i="192"/>
  <c r="W24" i="188"/>
  <c r="X24" i="188"/>
  <c r="W20" i="188"/>
  <c r="X20" i="188"/>
  <c r="H30" i="190" l="1"/>
  <c r="R30" i="190"/>
  <c r="T30" i="190" s="1"/>
  <c r="X30" i="190"/>
  <c r="R28" i="192"/>
  <c r="T28" i="192" s="1"/>
  <c r="H28" i="192"/>
  <c r="X28" i="192"/>
  <c r="I29" i="191"/>
  <c r="T26" i="191"/>
  <c r="H29" i="191"/>
  <c r="T22" i="191"/>
  <c r="T21" i="191"/>
  <c r="T23" i="191"/>
  <c r="H49" i="189"/>
</calcChain>
</file>

<file path=xl/sharedStrings.xml><?xml version="1.0" encoding="utf-8"?>
<sst xmlns="http://schemas.openxmlformats.org/spreadsheetml/2006/main" count="404" uniqueCount="162">
  <si>
    <t>OBJETIVOS Y METAS</t>
  </si>
  <si>
    <t>Dependencia</t>
  </si>
  <si>
    <t>O  B  J  E  T  I  V  O  S</t>
  </si>
  <si>
    <t>M   E   T   A   S</t>
  </si>
  <si>
    <t>D e s c r i p c i o n</t>
  </si>
  <si>
    <t>Programa</t>
  </si>
  <si>
    <t>Unidad de Medida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</si>
  <si>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</si>
  <si>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</si>
  <si>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</si>
  <si>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</si>
  <si>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</si>
  <si>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</si>
  <si>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</si>
  <si>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</si>
  <si>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</si>
  <si>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</si>
  <si>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</si>
  <si>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</si>
  <si>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</si>
  <si>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</si>
  <si>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</si>
  <si>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</si>
  <si>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</si>
  <si>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</si>
  <si>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</si>
  <si>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</si>
  <si>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</si>
  <si>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</si>
  <si>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</si>
  <si>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E2</t>
  </si>
  <si>
    <t>E3</t>
  </si>
  <si>
    <t>P.E.M. 01</t>
  </si>
  <si>
    <t>DEL 01 DE  ENERO AL 31 DE DICIEMBRE DE 2025</t>
  </si>
  <si>
    <t>INDICADORES DE RESULTADOS 2025</t>
  </si>
  <si>
    <t>DEL 01 DE  ENERO  AL 31 DE MARZO DE 2025</t>
  </si>
  <si>
    <t>DEL 01 DE  ENERO  AL 30 DE JUNIO DE 2025</t>
  </si>
  <si>
    <t>DEL 01 DE  ENERO  AL 30 DE SEPTIEMBRE DE 2025</t>
  </si>
  <si>
    <t>DEL 01 DE  ENERO AL 31 DE  DICIEMBRE DE 2025</t>
  </si>
  <si>
    <t>PEM 1</t>
  </si>
  <si>
    <t>DOCTO.</t>
  </si>
  <si>
    <t>EXPEDIENTE</t>
  </si>
  <si>
    <t>REUNION</t>
  </si>
  <si>
    <t>GESTION</t>
  </si>
  <si>
    <t>AUDIENCIA</t>
  </si>
  <si>
    <t>ACTA</t>
  </si>
  <si>
    <t>CONSTANCIA</t>
  </si>
  <si>
    <t xml:space="preserve"> </t>
  </si>
  <si>
    <t>DICTAMEN</t>
  </si>
  <si>
    <t>PROGRAMA</t>
  </si>
  <si>
    <t>EVENTO</t>
  </si>
  <si>
    <t>SubPrograma</t>
  </si>
  <si>
    <t>Función</t>
  </si>
  <si>
    <t>Unidad Resp.</t>
  </si>
  <si>
    <t>ACCIONES</t>
  </si>
  <si>
    <t>TALLERES</t>
  </si>
  <si>
    <t>LICENCIA</t>
  </si>
  <si>
    <t>ACCION</t>
  </si>
  <si>
    <t>Desarrollo Comunitario</t>
  </si>
  <si>
    <t>DIR. GRAL DE INFRAEST. URB. Y ECOLO</t>
  </si>
  <si>
    <t>DESPACHO DEL DIRECTOR GRAL.</t>
  </si>
  <si>
    <t>PLANEACION Y EJECUCION DEL DESARROLLO URBANO.</t>
  </si>
  <si>
    <t>ADMINSTRACION DE INFRAESTRUCTURA URBANA Y ECOLOGIA</t>
  </si>
  <si>
    <t>DIRIGIR, COORDINAR Y EVALUAR LAS ACTIVIDADES DE LA ADMINISTRACION PUBLICA MUNICIPAL EN MATERIA DE PLANEACION, PRESUPUESTACION Y EJECUCION DE OBRAS DE INFRAESTRUCTURA URBANA; ACCIONES DE DES. RURAL; ADMON. DEL DES. URBANO, MEJORAMIENTO Y PROTECCIÓN DEL MEDIO AMBIENTE ADEMAS, EL ANÁLISIS E INTEGRACIÓN DE RESULTADOS DE ESTAS AREAS DE LA ACTIVIDAD MPAL, EN CONGRUENCIA CON LOS OBJETIVOS Y METAS DEL PLAN MPAL DE DESARROLLO.</t>
  </si>
  <si>
    <t xml:space="preserve">ASISTIR Y PARTICIPAR EN REUNIONES DE TRABAJO CONVOCADAS POR PRESIDENCIA MUNICIPAL Y OTRAS DEPENDENCIAS DE LA ADMON. PÚBLICA MPAL. PARA ACORDAR, COORDINAR Y DAR SEGUIMIENTO A DIRECTRICES,  ACCIONES, PROGRAMAS Y ACTIVIDADES RELACIONADAS CON ESTA DIRECCION GENERAL. </t>
  </si>
  <si>
    <t>CONVOCAR, COORDINAR Y CONDUCIR REUNIONES DE TRABAJO CON LAS DIRECCIONES DE AREA ADSCRITAS A ESTA DIRECCION GENERAL PARA ACORDAR, IMPLEMENTAR, EVALUAR Y VALIDAR EL AVANCE Y CUMPLIMIENTO DE ACCIONES, PROGRAMAS, OBJETIVOS Y METAS DE LA DIRECCION GENERAL</t>
  </si>
  <si>
    <t>ATENDER EL DERECHO DE PETICIÓN DE LA CIUDADANIA, DE ENTIDADES Y ORGANIZACIONES Y DE LA COMUNIDAD EN GENERAL, EN ASUNTOS RELACIONADOS CON LAS FUNCIONES Y RESPONSABILIDADES DE LA DEPENDENCIA, MEDIANTE LA CELEBRACIÓN DE AUDIENCIAS Y REUNIONES DE TRABAJO EN OFICINAS DEL DESPACHO Y EN SITIOS EXTERNOS, PARA ACORDAR ACCIONES DE SOLUCIÓN A SUS PLANTEAMIENTOS.</t>
  </si>
  <si>
    <t>COORDINAR, ASISTIR Y PARTICIPAR EN CURSOS, TALLERES Y SEMINARIOS DE INFORMACION Y CAPACITACION CON EL PROPOSITO DE MEJORAR EL DESEMPEÑO Y DESARROLLO DE LAS FUNCIONES Y ACTIVIDADES DE LA DEPENDENCIA Y SUS DIRECCIONES DE AREA.</t>
  </si>
  <si>
    <t>ASISTIR Y ´PARTICIPAR EN ASAMBLEAS Y REUNIONES DE TRABAJO DE LOS ORGANISMOS DE PLANEACION MUNICIPAL, PROTECCION CIVIL  Y ENTIDADES PARAMUNICIPALES EN TEMAS DE INFRAESTRUCTURA URBANA, ORDENAMIENTO TERRITORIAL, DESARROLLO RURAL Y  ECOLOGIA.</t>
  </si>
  <si>
    <t>PROMOVER, COORDINAR Y SUPERVISAR LA ELABORACION DE PROYECTOS EJECUTIVOS EN MATERIA DE INFRAESTRUCTURA URBANA, ORDENAMIENTO TERRITORIAL, DESARROLLO RURAL Y MEDIO AMBIENTE PARA LA GESTIÓN DE INVERSIONES Y EJECUCIÓN DE OBRAS EN EL MUNICIPIO.</t>
  </si>
  <si>
    <t>PROYECTOS</t>
  </si>
  <si>
    <t>COORDINAR LA REALIZACIÓN DE PROCEDIMIENTOS DE LICITACION DE OBRA PUBLICA Y/O DE ADQUISICIONES Y EMITIR LOS FALLOS CORRESPONDIENTES, DE ACUERDO A LOS PROGRAMAS DE INVERSION Y EN OBSERVANCIA A LA NORMATIVIDAD FEDERAL Y ESTATAL VIGENTE.</t>
  </si>
  <si>
    <t>ELABORAR INFORMES MENSUALES Y TRIMESTRALES DE ACTIVIDADES, AVANCES, EVALUACION Y RESULTADOS DE LAS FUNCIONES REALIZADAS COTIDIANAMENTE POR LA DEPENDENCIA EN CUMPLIMIENTO AL PROGRAMA OPERATIVO ANUAL Y EL PLAN MUNICIPAL DE DESARROLLO</t>
  </si>
  <si>
    <t>INFORMES</t>
  </si>
  <si>
    <t xml:space="preserve"> ENERO A MARZO  DE 2025</t>
  </si>
  <si>
    <t>DIRECCION DE DESARROLLO RURAL</t>
  </si>
  <si>
    <t>PLANEACION Y EJECUCION DEL DESARROLLO URBANO</t>
  </si>
  <si>
    <t>DESARROLLO RURAL</t>
  </si>
  <si>
    <t>APLICAR Y ADMINISTRAR EL PROGRAMA MPAL. DE DESARROLLO URBANO, ASI COMO ESTABLECER UN CONTROL DE LAS OBRAS Y CONSTRUCCIONES EFECTUADAS EN EL MUNICIPIO A FIN DE DAR CUMPLIMIENTO A LAS LEYES, REGLAMENTOS Y DISPOSICIONES EN MATERIA DE DESARROLLO URBANO.</t>
  </si>
  <si>
    <t xml:space="preserve">COORDINAR REUNIONES DEL CONSEJO MUNICIPAL Y DISTRITAL DE DESARROLLO RURAL SUSTENTABLE </t>
  </si>
  <si>
    <t>ATENCION DIRECTA A PRODUCTORES Y PERSONAS DEL SECTOR RURAL QUE BUSCAN LA ORIENTACION Y EL ASESORAMIENTO PARA LA GESTION A SUS DEMANDAS</t>
  </si>
  <si>
    <t xml:space="preserve">AUDIENDIA </t>
  </si>
  <si>
    <t>COORDINACION INTERMUNICIPAL PARA LLEVAR A CABO PLATICAS CON LA POBLACION OBJETIVO SOBRE TEMAS DE PREVENCION EN EL USO DE DROGAS , MEDIO AMBIENTE Y PROTECCION CIVIL.</t>
  </si>
  <si>
    <t>PLATICAS</t>
  </si>
  <si>
    <t>SEGUIMIENTO Y EVALUACION DE PROYECTOS PRODUCTIVOS EN LAS COMUNIDADES RURALES DEL PROGRAMA DE DESARROLLO RURAL ACTIVOS PRODUCTIVOS Y OTROS</t>
  </si>
  <si>
    <t>INSPECCION</t>
  </si>
  <si>
    <t>PROMOCION Y GESTION DE PROGRAMAS ESPECIALES EN LAS COMUNIDADES RURALES (EMPLEO TEMPORAL, ACTIVOS PRODUCTIVOS, APOYO A LA SEQUIA ETC. )</t>
  </si>
  <si>
    <t>REALIZAR GESTION PARA LLEVAR ACABO LOS TRABAJOS DE REHABILITACION Y MEJORAMIENTO DE LOS CAMINOS Y ACCESOS VECINALES DEL AREA RURAL.</t>
  </si>
  <si>
    <t>KM</t>
  </si>
  <si>
    <t>ASESORAR A LOS PRODUCTORES EN LA FORMULACION DE SOLICITUDES ANTE DEPENDENCIAS MUNICIPALES, ESTATALES Y FEDERALES PARA BUSCAR LA SOLUCION A LA PROBLEMATICA QUE SE PRESENTA EN  LAS COMUNIDADES RURALES</t>
  </si>
  <si>
    <t>ASESORIA</t>
  </si>
  <si>
    <t>Otros de Protección Ambiental</t>
  </si>
  <si>
    <t>DIRECCION DE ECOLOGIA</t>
  </si>
  <si>
    <t>REGULACION Y PRESERVACION ECOLOGICA</t>
  </si>
  <si>
    <t>FORMULAR Y CONDUCIR LA POLITICA AMBIENTAL MUNICIPAL, CONCERTAR CON LOS SECTORES SOCIAL Y PRIVADOS LA REALIZACION DE ACCIONES QUE LLEVEN MEJORAMIENTO DEL AMBIENTE MUNICIPAL MEDIANTE LA FORMULACIÓN Y APLICACIÓN DE LA POLÍTICA ECOLÓGICA, ESTA CON MIRAS A LA REGULACIÓN DE ACTIVIDADES CUYOS EFECTOS AFECTEN LOS ECOSISTEMAS O ENTORNOS DEL MUNICIPIO</t>
  </si>
  <si>
    <t>APLICACION DE LA NORMATIVIDAD</t>
  </si>
  <si>
    <t>GESTION Y EDUCACION AMBIENTAL PARA LA SUSTENTABILIDAD</t>
  </si>
  <si>
    <t>PROGRAMA DE REGULACION DE LA PUBLICIDAD SONORA, FONETICA Y AUTOPARLANTE</t>
  </si>
  <si>
    <t>PARTICIPACION ACTIVA EN LA COMUNIDAD</t>
  </si>
  <si>
    <t>MEJORA CONTINUA</t>
  </si>
  <si>
    <t>CAMPAÑA DE REFORESTACION</t>
  </si>
  <si>
    <t>CAMPAÑAS DE LIMPIEZA</t>
  </si>
  <si>
    <t>CURSO ACTUALIZACION A PRESTADORES DE SERVICIOS AMBIENTALES</t>
  </si>
  <si>
    <t>DIRECCIÓN GENERAL DE INFRAESTRUCTURA URBANA Y ECOLOGÍA</t>
  </si>
  <si>
    <t>DIRECCION DE PLANEACIÓN Y CONTROL URBANO</t>
  </si>
  <si>
    <t>PLANEACION URBANA Y ADMINISTRACION</t>
  </si>
  <si>
    <t>CONSTANCIA DE ZONIFICACION</t>
  </si>
  <si>
    <t>FACTIBILIDAD DE USO DE SUELO</t>
  </si>
  <si>
    <t>FACTIBILIDAD</t>
  </si>
  <si>
    <t>LICENCIA DE USO DE SUELO</t>
  </si>
  <si>
    <t>DICTAMEN TECNICO INFORMATIVO</t>
  </si>
  <si>
    <t>AUTORIZACION DE PROYECTO</t>
  </si>
  <si>
    <t>AUTORIZACION</t>
  </si>
  <si>
    <t>AUTORIZACION DE MODIFICACION DE PROYECTO</t>
  </si>
  <si>
    <t>AUTORIZACION DE NUMEROS OFICIALES</t>
  </si>
  <si>
    <t>AUTORIZACION DE NOMENCLATURA</t>
  </si>
  <si>
    <t>FOLIO INFORMATIVO GENERAL (E.Q.I.)</t>
  </si>
  <si>
    <t>E.Q.I.</t>
  </si>
  <si>
    <t>AUTORIZACION DE PROYECTO EJECUTIVO DE URBANIZACION</t>
  </si>
  <si>
    <t>CONVENIO / AUTORIZACION</t>
  </si>
  <si>
    <t>CONVENIO</t>
  </si>
  <si>
    <t>ACTA DE ENTREGA / RECEPCION</t>
  </si>
  <si>
    <t>AUTORIZACION PARA INSTAURACION DE REGIMEN DE CONDOMINIO</t>
  </si>
  <si>
    <t>CONGRUENCIA DE ZONA FEDERAL MARITIMO TERRESTRE</t>
  </si>
  <si>
    <t>CONGRUENCIA</t>
  </si>
  <si>
    <t>REVOCACION DE LICENCIAS O AUTORIZACIONES</t>
  </si>
  <si>
    <t>REVOCACION</t>
  </si>
  <si>
    <t>PROPUESTAS TECNICAS</t>
  </si>
  <si>
    <t>PROPUESTAS</t>
  </si>
  <si>
    <t>LICENCIAS DE CONSTRUCCION, AMPLIACION, MODIFICACION PRORROGAS DE LICENCIAS</t>
  </si>
  <si>
    <t>EXPEDICION DE CERTIFICADOS RELATIVOS A LA TERMINACION DE OBRA DE UNA EDIFICACION Y SU HABITABILIDAD</t>
  </si>
  <si>
    <t>CERTIFICADO</t>
  </si>
  <si>
    <t>ALINEAMIENTOS Y NUMEROS OFICIALES</t>
  </si>
  <si>
    <t>OFICIOS</t>
  </si>
  <si>
    <t>EXPEDICION DE DICTAMENES TECNICOS PARA EL CONTROL Y USO DE LA VIA PUBLICA</t>
  </si>
  <si>
    <t>DTI</t>
  </si>
  <si>
    <t>ELABORAR LOS PERMISOS RELATIVOS A LA MODIFICACION DE SUPERFICIES DE TERRENOS Y A LA REALIZACION DE DICTAMENES RELATIVOS A LOS MISMOS</t>
  </si>
  <si>
    <t>EXPEDIR LICENCIAS DE ANUNCIOS PUBLICITARIOS</t>
  </si>
  <si>
    <t>ATENCION A DENUNCIAS PRESENTADAS EN ESTA DIRECCION</t>
  </si>
  <si>
    <t>ACTA CIRCUNSTANCIADA</t>
  </si>
  <si>
    <t>CURSOS DE CAPACITACION PARA DIRECTORES RESPONSABLES DE OBRA.</t>
  </si>
  <si>
    <t>BOLETA PAGO</t>
  </si>
  <si>
    <t>CURSOS DE CAPACITACION PARA EL PERSONAL</t>
  </si>
  <si>
    <t>ALTAS Y REFRENDOS DE DIRECTORES RESPONSABLES DE OBRAS</t>
  </si>
  <si>
    <t>VERIFICACIÓN DEL CUMPLIMIENTO DE LAS DISPOSICIONES NORMATIVAS APLICABLES A ESTABLECIMIENTOS COMERCIALES</t>
  </si>
  <si>
    <t>ACTA DE VERIFICACIÓN</t>
  </si>
  <si>
    <t>VERIFICACIÓN DEL CUMPLIMIENTO DE DISPOSICIONES NORMATIVAS APLICABLES AL USO DE VÍA PÚBLICA</t>
  </si>
  <si>
    <t>VERIFICACIÓN DEL CUMPLIMIENTO DE LAS DISPOSICIONES NORMATIVAS APLICABLES A CONSTRUCCIONES Y DESARROLLOS INMOBILIARIOS</t>
  </si>
  <si>
    <t>EVALUACIONES</t>
  </si>
  <si>
    <t>DIR. DE OBRAS PUBLICAS</t>
  </si>
  <si>
    <t>ADMINISTRACION DE OBRAS PUBLICAS</t>
  </si>
  <si>
    <t>EJECUTAR Y SUPERVISAR LAS OBRAS PUBLICAS DIRECTAS Y CONVENIDAS EFICAZ Y EFICIENTEMENTE A FIN DE CUMPLIR CON LOS PROGRAMAS DE INVERSION PREVISTOS Y AJUSTARSE A LOS OBJETIVOS, METAS Y PREVISIONES DE RECURSOS ESTABLECIDOS EN LOS PRESUPUESTOS DE EGRESOS.</t>
  </si>
  <si>
    <t>INTEGRACION DE LOS EXPEDIENTES TECNICOS NECESARIOS PARA LA PROGRAMACION Y EJECUCION DE LAS OBRAS PUBLICAS EN EL MUNICIPIO</t>
  </si>
  <si>
    <t>REALIZAR LAS EVALUACIONES TECNICAS Y LEVANTAMIENTOS FISICOS NECESARIOS PARA LA ELABORACION DE PROYECTOS Y PRESUPUESTOS DE LAS OBRAS PUBLICAS</t>
  </si>
  <si>
    <t>ATENDER EL DESPACHO MEDIANTE AUDIENCIAS A SOLICITANTES DE OBRAS, CONTRATISTAS, FUNCIONARIOS ESTATALES Y MUNICIPALES EN ASUNTOS RELACIONADOS CON EL AREA DE RESPONSABILIDAD</t>
  </si>
  <si>
    <t>ELABORACION DE INFORMES TRIMESTRALES FINANCIEROS DE OBRAS EJECUTADAS QUE PERMITAN MOSTRAR EL AVANCE DEL GASTO EJERCIDO Y AVANCE FISICO DE CADA UNA DE LAS OBRAS</t>
  </si>
  <si>
    <t>EJECUCION, SUPERVISION Y CONTROL DE LA OBRA PUBLICA MUNICIPAL CONTRATADA Y POR ADMINISTRACION DIRECTA</t>
  </si>
  <si>
    <t>OBRAS</t>
  </si>
  <si>
    <t>REALIZAR ACCIONES DE MANTENIMIENTO Y CONSERVACION DE VIALIDADES URBANAS Y RURALES</t>
  </si>
  <si>
    <t>REALIZAR ACCIONES DE MANTENIMIENTO Y CONSERVACION DE PARQUES, JARDINES, MONUMENTOS, ESCUELAS, EDIFICIOS PUBLICOS VIALIDADES EN COORDINACION CON SERVICIOS PUBLICOS Y RUTAS URBANAS.</t>
  </si>
  <si>
    <t xml:space="preserve">DIRECTOR DE OBRAS PUBLICAS </t>
  </si>
  <si>
    <t>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</si>
</sst>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9"/>
      <name val="Segoe UI"/>
      <family val="2"/>
    </font>
    <font>
      <sz val="11"/>
      <color theme="1"/>
      <name val="Verdana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6" fillId="0" borderId="0"/>
    <xf numFmtId="0" fontId="2" fillId="0" borderId="0"/>
    <xf numFmtId="0" fontId="1" fillId="0" borderId="0"/>
  </cellStyleXfs>
  <cellXfs count="150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165" fontId="4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/>
    <xf numFmtId="165" fontId="4" fillId="0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165" fontId="4" fillId="3" borderId="1" xfId="0" applyNumberFormat="1" applyFont="1" applyFill="1" applyBorder="1" applyAlignment="1" applyProtection="1">
      <alignment horizontal="center" vertical="center"/>
    </xf>
    <xf numFmtId="43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65" fontId="4" fillId="4" borderId="1" xfId="0" applyNumberFormat="1" applyFont="1" applyFill="1" applyBorder="1" applyAlignment="1" applyProtection="1">
      <alignment horizontal="center" vertical="center"/>
    </xf>
    <xf numFmtId="43" fontId="4" fillId="0" borderId="2" xfId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NumberFormat="1" applyFont="1" applyFill="1" applyBorder="1" applyAlignment="1" applyProtection="1">
      <alignment vertical="center"/>
    </xf>
    <xf numFmtId="165" fontId="4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165" fontId="4" fillId="0" borderId="1" xfId="0" applyNumberFormat="1" applyFont="1" applyFill="1" applyBorder="1" applyAlignment="1" applyProtection="1">
      <alignment horizontal="center" vertical="center"/>
      <protection locked="0"/>
    </xf>
    <xf numFmtId="4" fontId="4" fillId="3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/>
    </xf>
    <xf numFmtId="0" fontId="4" fillId="4" borderId="1" xfId="0" applyNumberFormat="1" applyFont="1" applyFill="1" applyBorder="1" applyAlignment="1" applyProtection="1">
      <alignment horizontal="center" vertical="center"/>
    </xf>
    <xf numFmtId="165" fontId="4" fillId="4" borderId="2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/>
    <xf numFmtId="167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43" fontId="8" fillId="0" borderId="1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left" vertical="top" wrapText="1"/>
      <protection locked="0"/>
    </xf>
    <xf numFmtId="43" fontId="4" fillId="0" borderId="1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justify" vertical="top"/>
      <protection locked="0"/>
    </xf>
    <xf numFmtId="0" fontId="7" fillId="0" borderId="0" xfId="6" applyFont="1" applyProtection="1"/>
    <xf numFmtId="0" fontId="5" fillId="0" borderId="0" xfId="6" applyNumberFormat="1" applyFont="1" applyFill="1" applyBorder="1" applyAlignment="1" applyProtection="1">
      <alignment horizontal="center" vertical="center"/>
    </xf>
    <xf numFmtId="0" fontId="10" fillId="0" borderId="0" xfId="6" applyFont="1" applyAlignment="1">
      <alignment horizontal="left" vertical="center"/>
    </xf>
    <xf numFmtId="166" fontId="11" fillId="0" borderId="0" xfId="6" applyNumberFormat="1" applyFont="1" applyAlignment="1">
      <alignment horizontal="center" vertical="center"/>
    </xf>
    <xf numFmtId="0" fontId="11" fillId="0" borderId="0" xfId="6" applyFont="1"/>
    <xf numFmtId="0" fontId="11" fillId="0" borderId="0" xfId="6" applyFont="1" applyAlignment="1">
      <alignment vertical="center"/>
    </xf>
    <xf numFmtId="0" fontId="4" fillId="0" borderId="0" xfId="6" applyNumberFormat="1" applyFont="1" applyFill="1" applyBorder="1" applyAlignment="1" applyProtection="1">
      <alignment vertical="center"/>
    </xf>
    <xf numFmtId="0" fontId="4" fillId="0" borderId="0" xfId="6" applyNumberFormat="1" applyFont="1" applyFill="1" applyBorder="1" applyAlignment="1" applyProtection="1"/>
    <xf numFmtId="167" fontId="11" fillId="0" borderId="0" xfId="6" applyNumberFormat="1" applyFont="1" applyAlignment="1">
      <alignment horizontal="center" vertical="center"/>
    </xf>
    <xf numFmtId="0" fontId="5" fillId="2" borderId="1" xfId="6" applyNumberFormat="1" applyFont="1" applyFill="1" applyBorder="1" applyAlignment="1" applyProtection="1">
      <alignment horizontal="center" vertical="center"/>
    </xf>
    <xf numFmtId="0" fontId="5" fillId="2" borderId="3" xfId="6" applyNumberFormat="1" applyFont="1" applyFill="1" applyBorder="1" applyAlignment="1" applyProtection="1">
      <alignment horizontal="center" vertical="center" wrapText="1"/>
    </xf>
    <xf numFmtId="0" fontId="4" fillId="2" borderId="1" xfId="6" applyNumberFormat="1" applyFont="1" applyFill="1" applyBorder="1" applyAlignment="1" applyProtection="1">
      <alignment horizontal="center" vertical="center"/>
    </xf>
    <xf numFmtId="165" fontId="4" fillId="3" borderId="1" xfId="6" applyNumberFormat="1" applyFont="1" applyFill="1" applyBorder="1" applyAlignment="1" applyProtection="1">
      <alignment horizontal="center" vertical="center"/>
    </xf>
    <xf numFmtId="0" fontId="8" fillId="3" borderId="6" xfId="6" applyNumberFormat="1" applyFont="1" applyFill="1" applyBorder="1" applyAlignment="1" applyProtection="1">
      <alignment horizontal="center" vertical="center"/>
    </xf>
    <xf numFmtId="0" fontId="4" fillId="3" borderId="1" xfId="6" applyNumberFormat="1" applyFont="1" applyFill="1" applyBorder="1" applyAlignment="1" applyProtection="1">
      <alignment horizontal="center" vertical="center"/>
    </xf>
    <xf numFmtId="165" fontId="4" fillId="4" borderId="1" xfId="6" applyNumberFormat="1" applyFont="1" applyFill="1" applyBorder="1" applyAlignment="1" applyProtection="1">
      <alignment horizontal="center" vertical="center"/>
    </xf>
    <xf numFmtId="165" fontId="4" fillId="0" borderId="1" xfId="6" applyNumberFormat="1" applyFont="1" applyFill="1" applyBorder="1" applyAlignment="1" applyProtection="1">
      <alignment horizontal="center" vertical="center"/>
      <protection locked="0"/>
    </xf>
    <xf numFmtId="165" fontId="8" fillId="3" borderId="6" xfId="6" applyNumberFormat="1" applyFont="1" applyFill="1" applyBorder="1" applyAlignment="1" applyProtection="1">
      <alignment horizontal="center" vertical="center"/>
    </xf>
    <xf numFmtId="165" fontId="8" fillId="0" borderId="6" xfId="6" applyNumberFormat="1" applyFont="1" applyFill="1" applyBorder="1" applyAlignment="1" applyProtection="1">
      <alignment horizontal="center" vertical="center"/>
    </xf>
    <xf numFmtId="165" fontId="4" fillId="0" borderId="1" xfId="6" applyNumberFormat="1" applyFont="1" applyFill="1" applyBorder="1" applyAlignment="1" applyProtection="1">
      <alignment horizontal="center" vertical="center"/>
    </xf>
    <xf numFmtId="165" fontId="4" fillId="4" borderId="2" xfId="6" applyNumberFormat="1" applyFont="1" applyFill="1" applyBorder="1" applyAlignment="1" applyProtection="1">
      <alignment horizontal="center" vertical="center"/>
    </xf>
    <xf numFmtId="165" fontId="4" fillId="0" borderId="2" xfId="6" applyNumberFormat="1" applyFont="1" applyFill="1" applyBorder="1" applyAlignment="1" applyProtection="1">
      <alignment horizontal="center" vertical="center" wrapText="1"/>
      <protection locked="0"/>
    </xf>
    <xf numFmtId="165" fontId="4" fillId="0" borderId="2" xfId="6" applyNumberFormat="1" applyFont="1" applyFill="1" applyBorder="1" applyAlignment="1" applyProtection="1">
      <alignment vertical="center" wrapText="1"/>
      <protection locked="0"/>
    </xf>
    <xf numFmtId="43" fontId="4" fillId="0" borderId="1" xfId="6" applyNumberFormat="1" applyFont="1" applyFill="1" applyBorder="1" applyAlignment="1" applyProtection="1">
      <alignment horizontal="center" vertical="center"/>
    </xf>
    <xf numFmtId="165" fontId="4" fillId="0" borderId="1" xfId="6" applyNumberFormat="1" applyFont="1" applyFill="1" applyBorder="1" applyAlignment="1" applyProtection="1">
      <alignment vertical="center" wrapText="1"/>
      <protection locked="0"/>
    </xf>
    <xf numFmtId="164" fontId="4" fillId="3" borderId="1" xfId="6" applyNumberFormat="1" applyFont="1" applyFill="1" applyBorder="1" applyAlignment="1" applyProtection="1">
      <alignment horizontal="center" vertical="center"/>
    </xf>
    <xf numFmtId="4" fontId="4" fillId="3" borderId="1" xfId="6" applyNumberFormat="1" applyFont="1" applyFill="1" applyBorder="1" applyAlignment="1" applyProtection="1">
      <alignment horizontal="center" vertical="center"/>
    </xf>
    <xf numFmtId="43" fontId="4" fillId="0" borderId="0" xfId="6" applyNumberFormat="1" applyFont="1" applyFill="1" applyBorder="1" applyAlignment="1" applyProtection="1"/>
    <xf numFmtId="0" fontId="3" fillId="0" borderId="0" xfId="6" applyNumberFormat="1" applyFont="1" applyFill="1" applyBorder="1" applyAlignment="1" applyProtection="1"/>
    <xf numFmtId="0" fontId="7" fillId="0" borderId="0" xfId="6" applyFont="1" applyFill="1" applyProtection="1"/>
    <xf numFmtId="0" fontId="4" fillId="0" borderId="0" xfId="6" applyNumberFormat="1" applyFont="1" applyFill="1" applyBorder="1" applyAlignment="1" applyProtection="1">
      <alignment horizontal="center" vertical="center"/>
    </xf>
    <xf numFmtId="0" fontId="7" fillId="0" borderId="0" xfId="6" applyFont="1" applyAlignment="1" applyProtection="1">
      <alignment horizontal="center"/>
    </xf>
    <xf numFmtId="0" fontId="4" fillId="0" borderId="0" xfId="6" applyNumberFormat="1" applyFont="1" applyFill="1" applyBorder="1" applyAlignment="1" applyProtection="1">
      <alignment horizontal="center"/>
    </xf>
    <xf numFmtId="165" fontId="4" fillId="0" borderId="2" xfId="6" applyNumberFormat="1" applyFont="1" applyFill="1" applyBorder="1" applyAlignment="1" applyProtection="1">
      <alignment horizontal="justify" vertical="top"/>
      <protection locked="0"/>
    </xf>
    <xf numFmtId="165" fontId="4" fillId="0" borderId="2" xfId="6" applyNumberFormat="1" applyFont="1" applyFill="1" applyBorder="1" applyAlignment="1" applyProtection="1">
      <alignment horizontal="left" vertical="center" wrapText="1"/>
      <protection locked="0"/>
    </xf>
    <xf numFmtId="165" fontId="4" fillId="0" borderId="1" xfId="6" applyNumberFormat="1" applyFont="1" applyFill="1" applyBorder="1" applyAlignment="1" applyProtection="1">
      <alignment horizontal="justify" vertical="top"/>
      <protection locked="0"/>
    </xf>
    <xf numFmtId="43" fontId="4" fillId="0" borderId="0" xfId="6" applyNumberFormat="1" applyFont="1" applyFill="1" applyBorder="1" applyAlignment="1" applyProtection="1">
      <alignment horizontal="center"/>
    </xf>
    <xf numFmtId="0" fontId="1" fillId="0" borderId="0" xfId="6"/>
    <xf numFmtId="0" fontId="5" fillId="0" borderId="0" xfId="6" applyFont="1" applyAlignment="1">
      <alignment horizontal="center" vertical="center"/>
    </xf>
    <xf numFmtId="0" fontId="4" fillId="0" borderId="0" xfId="6" applyFont="1" applyAlignment="1">
      <alignment vertical="center"/>
    </xf>
    <xf numFmtId="0" fontId="7" fillId="0" borderId="0" xfId="6" applyFont="1"/>
    <xf numFmtId="0" fontId="4" fillId="0" borderId="0" xfId="6" applyFont="1"/>
    <xf numFmtId="0" fontId="5" fillId="2" borderId="1" xfId="6" applyFont="1" applyFill="1" applyBorder="1" applyAlignment="1">
      <alignment horizontal="center" vertical="center"/>
    </xf>
    <xf numFmtId="0" fontId="5" fillId="2" borderId="3" xfId="6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/>
    </xf>
    <xf numFmtId="165" fontId="4" fillId="5" borderId="1" xfId="6" applyNumberFormat="1" applyFont="1" applyFill="1" applyBorder="1" applyAlignment="1">
      <alignment horizontal="center" vertical="center"/>
    </xf>
    <xf numFmtId="0" fontId="4" fillId="5" borderId="1" xfId="6" applyFont="1" applyFill="1" applyBorder="1" applyAlignment="1">
      <alignment horizontal="center" vertical="center"/>
    </xf>
    <xf numFmtId="165" fontId="4" fillId="4" borderId="1" xfId="6" applyNumberFormat="1" applyFont="1" applyFill="1" applyBorder="1" applyAlignment="1">
      <alignment horizontal="center" vertical="center"/>
    </xf>
    <xf numFmtId="165" fontId="4" fillId="0" borderId="1" xfId="6" applyNumberFormat="1" applyFont="1" applyBorder="1" applyAlignment="1" applyProtection="1">
      <alignment horizontal="center" vertical="center"/>
      <protection locked="0"/>
    </xf>
    <xf numFmtId="165" fontId="4" fillId="0" borderId="1" xfId="6" applyNumberFormat="1" applyFont="1" applyBorder="1" applyAlignment="1">
      <alignment horizontal="center" vertical="center"/>
    </xf>
    <xf numFmtId="165" fontId="4" fillId="4" borderId="2" xfId="6" applyNumberFormat="1" applyFont="1" applyFill="1" applyBorder="1" applyAlignment="1">
      <alignment horizontal="center" vertical="center"/>
    </xf>
    <xf numFmtId="165" fontId="4" fillId="0" borderId="1" xfId="6" applyNumberFormat="1" applyFont="1" applyFill="1" applyBorder="1" applyAlignment="1" applyProtection="1">
      <alignment horizontal="left" vertical="center" wrapText="1"/>
      <protection locked="0"/>
    </xf>
    <xf numFmtId="0" fontId="4" fillId="5" borderId="1" xfId="6" applyFont="1" applyFill="1" applyBorder="1" applyAlignment="1">
      <alignment horizontal="center" vertical="center" wrapText="1"/>
    </xf>
    <xf numFmtId="164" fontId="4" fillId="3" borderId="1" xfId="6" applyNumberFormat="1" applyFont="1" applyFill="1" applyBorder="1" applyAlignment="1">
      <alignment horizontal="center" vertical="center"/>
    </xf>
    <xf numFmtId="4" fontId="4" fillId="3" borderId="1" xfId="6" applyNumberFormat="1" applyFont="1" applyFill="1" applyBorder="1" applyAlignment="1">
      <alignment horizontal="center" vertical="center"/>
    </xf>
    <xf numFmtId="43" fontId="4" fillId="0" borderId="0" xfId="6" applyNumberFormat="1" applyFont="1"/>
    <xf numFmtId="0" fontId="3" fillId="0" borderId="0" xfId="6" applyFont="1"/>
    <xf numFmtId="0" fontId="7" fillId="0" borderId="0" xfId="0" applyFont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4" fillId="4" borderId="4" xfId="0" applyNumberFormat="1" applyFont="1" applyFill="1" applyBorder="1" applyAlignment="1" applyProtection="1">
      <alignment horizontal="justify" vertical="center" wrapText="1"/>
    </xf>
    <xf numFmtId="0" fontId="4" fillId="4" borderId="5" xfId="0" applyNumberFormat="1" applyFont="1" applyFill="1" applyBorder="1" applyAlignment="1" applyProtection="1">
      <alignment horizontal="justify" vertical="center" wrapText="1"/>
    </xf>
    <xf numFmtId="165" fontId="3" fillId="3" borderId="4" xfId="0" applyNumberFormat="1" applyFont="1" applyFill="1" applyBorder="1" applyAlignment="1" applyProtection="1">
      <alignment horizontal="center" vertical="center"/>
    </xf>
    <xf numFmtId="165" fontId="3" fillId="3" borderId="7" xfId="0" applyNumberFormat="1" applyFont="1" applyFill="1" applyBorder="1" applyAlignment="1" applyProtection="1">
      <alignment horizontal="center" vertical="center"/>
    </xf>
    <xf numFmtId="165" fontId="3" fillId="3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5" fillId="2" borderId="7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5" borderId="4" xfId="0" applyNumberFormat="1" applyFont="1" applyFill="1" applyBorder="1" applyAlignment="1" applyProtection="1">
      <alignment horizontal="justify" vertical="center" wrapText="1"/>
    </xf>
    <xf numFmtId="0" fontId="4" fillId="5" borderId="5" xfId="0" applyNumberFormat="1" applyFont="1" applyFill="1" applyBorder="1" applyAlignment="1" applyProtection="1">
      <alignment horizontal="justify" vertical="center" wrapText="1"/>
    </xf>
    <xf numFmtId="165" fontId="3" fillId="3" borderId="4" xfId="6" applyNumberFormat="1" applyFont="1" applyFill="1" applyBorder="1" applyAlignment="1">
      <alignment horizontal="center" vertical="center"/>
    </xf>
    <xf numFmtId="165" fontId="3" fillId="3" borderId="7" xfId="6" applyNumberFormat="1" applyFont="1" applyFill="1" applyBorder="1" applyAlignment="1">
      <alignment horizontal="center" vertical="center"/>
    </xf>
    <xf numFmtId="165" fontId="3" fillId="3" borderId="5" xfId="6" applyNumberFormat="1" applyFont="1" applyFill="1" applyBorder="1" applyAlignment="1">
      <alignment horizontal="center" vertical="center"/>
    </xf>
    <xf numFmtId="0" fontId="4" fillId="5" borderId="4" xfId="6" applyFont="1" applyFill="1" applyBorder="1" applyAlignment="1">
      <alignment horizontal="left" vertical="center" wrapText="1"/>
    </xf>
    <xf numFmtId="0" fontId="4" fillId="5" borderId="5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3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 wrapText="1"/>
    </xf>
    <xf numFmtId="0" fontId="5" fillId="2" borderId="4" xfId="6" applyFont="1" applyFill="1" applyBorder="1" applyAlignment="1">
      <alignment horizontal="center" vertical="center"/>
    </xf>
    <xf numFmtId="0" fontId="5" fillId="2" borderId="7" xfId="6" applyFont="1" applyFill="1" applyBorder="1" applyAlignment="1">
      <alignment horizontal="center" vertical="center"/>
    </xf>
    <xf numFmtId="0" fontId="5" fillId="2" borderId="5" xfId="6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center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5" fillId="2" borderId="4" xfId="6" applyFont="1" applyFill="1" applyBorder="1" applyAlignment="1">
      <alignment horizontal="center" vertical="center" wrapText="1"/>
    </xf>
    <xf numFmtId="0" fontId="5" fillId="2" borderId="5" xfId="6" applyFont="1" applyFill="1" applyBorder="1" applyAlignment="1">
      <alignment horizontal="center" vertical="center" wrapText="1"/>
    </xf>
    <xf numFmtId="0" fontId="3" fillId="2" borderId="1" xfId="6" applyFont="1" applyFill="1" applyBorder="1" applyAlignment="1">
      <alignment horizontal="center" vertical="center"/>
    </xf>
    <xf numFmtId="0" fontId="5" fillId="2" borderId="7" xfId="6" applyFont="1" applyFill="1" applyBorder="1" applyAlignment="1">
      <alignment horizontal="center" vertical="center" wrapText="1"/>
    </xf>
    <xf numFmtId="0" fontId="4" fillId="5" borderId="4" xfId="6" applyNumberFormat="1" applyFont="1" applyFill="1" applyBorder="1" applyAlignment="1" applyProtection="1">
      <alignment horizontal="justify" vertical="center" wrapText="1"/>
    </xf>
    <xf numFmtId="0" fontId="4" fillId="5" borderId="5" xfId="6" applyNumberFormat="1" applyFont="1" applyFill="1" applyBorder="1" applyAlignment="1" applyProtection="1">
      <alignment horizontal="justify" vertical="center" wrapText="1"/>
    </xf>
    <xf numFmtId="165" fontId="3" fillId="3" borderId="4" xfId="6" applyNumberFormat="1" applyFont="1" applyFill="1" applyBorder="1" applyAlignment="1" applyProtection="1">
      <alignment horizontal="center" vertical="center"/>
    </xf>
    <xf numFmtId="165" fontId="3" fillId="3" borderId="7" xfId="6" applyNumberFormat="1" applyFont="1" applyFill="1" applyBorder="1" applyAlignment="1" applyProtection="1">
      <alignment horizontal="center" vertical="center"/>
    </xf>
    <xf numFmtId="165" fontId="3" fillId="3" borderId="5" xfId="6" applyNumberFormat="1" applyFont="1" applyFill="1" applyBorder="1" applyAlignment="1" applyProtection="1">
      <alignment horizontal="center" vertical="center"/>
    </xf>
    <xf numFmtId="0" fontId="3" fillId="2" borderId="1" xfId="6" applyNumberFormat="1" applyFont="1" applyFill="1" applyBorder="1" applyAlignment="1" applyProtection="1">
      <alignment horizontal="center" vertical="center"/>
    </xf>
    <xf numFmtId="0" fontId="5" fillId="2" borderId="4" xfId="6" applyNumberFormat="1" applyFont="1" applyFill="1" applyBorder="1" applyAlignment="1" applyProtection="1">
      <alignment horizontal="center" vertical="center" wrapText="1"/>
    </xf>
    <xf numFmtId="0" fontId="5" fillId="2" borderId="7" xfId="6" applyNumberFormat="1" applyFont="1" applyFill="1" applyBorder="1" applyAlignment="1" applyProtection="1">
      <alignment horizontal="center" vertical="center" wrapText="1"/>
    </xf>
    <xf numFmtId="0" fontId="5" fillId="2" borderId="5" xfId="6" applyNumberFormat="1" applyFont="1" applyFill="1" applyBorder="1" applyAlignment="1" applyProtection="1">
      <alignment horizontal="center" vertical="center" wrapText="1"/>
    </xf>
    <xf numFmtId="0" fontId="5" fillId="2" borderId="1" xfId="6" applyNumberFormat="1" applyFont="1" applyFill="1" applyBorder="1" applyAlignment="1" applyProtection="1">
      <alignment horizontal="center" vertical="center"/>
    </xf>
    <xf numFmtId="0" fontId="5" fillId="2" borderId="4" xfId="6" applyNumberFormat="1" applyFont="1" applyFill="1" applyBorder="1" applyAlignment="1" applyProtection="1">
      <alignment horizontal="center" vertical="center"/>
    </xf>
    <xf numFmtId="0" fontId="5" fillId="2" borderId="5" xfId="6" applyNumberFormat="1" applyFont="1" applyFill="1" applyBorder="1" applyAlignment="1" applyProtection="1">
      <alignment horizontal="center" vertical="center"/>
    </xf>
    <xf numFmtId="0" fontId="5" fillId="2" borderId="7" xfId="6" applyNumberFormat="1" applyFont="1" applyFill="1" applyBorder="1" applyAlignment="1" applyProtection="1">
      <alignment horizontal="center" vertical="center"/>
    </xf>
    <xf numFmtId="0" fontId="5" fillId="2" borderId="2" xfId="6" applyNumberFormat="1" applyFont="1" applyFill="1" applyBorder="1" applyAlignment="1" applyProtection="1">
      <alignment horizontal="center" vertical="center" wrapText="1"/>
    </xf>
    <xf numFmtId="0" fontId="5" fillId="2" borderId="3" xfId="6" applyNumberFormat="1" applyFont="1" applyFill="1" applyBorder="1" applyAlignment="1" applyProtection="1">
      <alignment horizontal="center" vertical="center" wrapText="1"/>
    </xf>
    <xf numFmtId="0" fontId="5" fillId="0" borderId="0" xfId="6" applyNumberFormat="1" applyFont="1" applyFill="1" applyBorder="1" applyAlignment="1" applyProtection="1">
      <alignment horizontal="center" vertical="center"/>
    </xf>
    <xf numFmtId="0" fontId="7" fillId="0" borderId="0" xfId="6" applyFont="1" applyAlignment="1" applyProtection="1">
      <alignment horizontal="center"/>
    </xf>
    <xf numFmtId="0" fontId="5" fillId="0" borderId="0" xfId="6" applyNumberFormat="1" applyFont="1" applyFill="1" applyBorder="1" applyAlignment="1" applyProtection="1">
      <alignment horizontal="center" vertical="center" wrapText="1"/>
    </xf>
    <xf numFmtId="0" fontId="3" fillId="0" borderId="0" xfId="6" applyNumberFormat="1" applyFont="1" applyFill="1" applyBorder="1" applyAlignment="1" applyProtection="1">
      <alignment horizontal="center" vertical="center"/>
    </xf>
    <xf numFmtId="0" fontId="8" fillId="3" borderId="6" xfId="6" applyNumberFormat="1" applyFont="1" applyFill="1" applyBorder="1" applyAlignment="1" applyProtection="1">
      <alignment horizontal="justify" vertical="center" wrapText="1"/>
    </xf>
  </cellXfs>
  <cellStyles count="7">
    <cellStyle name="Millares" xfId="1" builtinId="3"/>
    <cellStyle name="Millares 2" xfId="2"/>
    <cellStyle name="Normal" xfId="0" builtinId="0"/>
    <cellStyle name="Normal 11" xfId="3"/>
    <cellStyle name="Normal 2" xfId="4"/>
    <cellStyle name="Normal 2 2" xfId="5"/>
    <cellStyle name="Normal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selection activeCell="L27" sqref="L27"/>
    </sheetView>
  </sheetViews>
  <sheetFormatPr baseColWidth="10" defaultRowHeight="12.75" x14ac:dyDescent="0.2"/>
  <cols>
    <col min="1" max="1" width="10.5703125" style="18" customWidth="1"/>
    <col min="2" max="2" width="6.5703125" style="18" customWidth="1"/>
    <col min="3" max="3" width="40.7109375" style="18" customWidth="1"/>
    <col min="4" max="4" width="11.42578125" style="18"/>
    <col min="5" max="5" width="10.28515625" style="18" customWidth="1"/>
    <col min="6" max="6" width="12.28515625" style="18" hidden="1" customWidth="1"/>
    <col min="7" max="10" width="10.28515625" style="18" hidden="1" customWidth="1"/>
    <col min="11" max="11" width="9.28515625" style="18" hidden="1" customWidth="1"/>
    <col min="12" max="13" width="9.28515625" style="18" customWidth="1"/>
    <col min="14" max="20" width="9.28515625" style="18" hidden="1" customWidth="1"/>
    <col min="21" max="21" width="24" style="18" customWidth="1"/>
    <col min="22" max="24" width="8.85546875" style="18" customWidth="1"/>
    <col min="25" max="16384" width="11.42578125" style="18"/>
  </cols>
  <sheetData>
    <row r="1" spans="1:24" x14ac:dyDescent="0.2">
      <c r="A1" s="109" t="s">
        <v>34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</row>
    <row r="2" spans="1:24" x14ac:dyDescent="0.2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</row>
    <row r="3" spans="1:24" x14ac:dyDescent="0.2">
      <c r="A3" s="109" t="s">
        <v>13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</row>
    <row r="4" spans="1:24" hidden="1" x14ac:dyDescent="0.2">
      <c r="A4" s="98" t="s">
        <v>35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</row>
    <row r="5" spans="1:24" x14ac:dyDescent="0.2">
      <c r="A5" s="98" t="s">
        <v>36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</row>
    <row r="6" spans="1:24" hidden="1" x14ac:dyDescent="0.2">
      <c r="A6" s="98" t="s">
        <v>37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</row>
    <row r="7" spans="1:24" hidden="1" x14ac:dyDescent="0.2">
      <c r="A7" s="98" t="s">
        <v>38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</row>
    <row r="8" spans="1:24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x14ac:dyDescent="0.2">
      <c r="A9" s="25" t="s">
        <v>52</v>
      </c>
      <c r="B9" s="26">
        <v>222</v>
      </c>
      <c r="C9" s="27" t="s">
        <v>58</v>
      </c>
      <c r="D9" s="2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 x14ac:dyDescent="0.2">
      <c r="A10" s="25" t="s">
        <v>1</v>
      </c>
      <c r="B10" s="26">
        <v>8</v>
      </c>
      <c r="C10" s="27" t="s">
        <v>59</v>
      </c>
      <c r="D10" s="29"/>
      <c r="E10" s="1"/>
      <c r="F10" s="1"/>
      <c r="G10" s="1"/>
      <c r="H10" s="1"/>
      <c r="I10" s="1"/>
      <c r="J10" s="1"/>
      <c r="K10" s="1"/>
      <c r="L10" s="5"/>
      <c r="M10" s="5"/>
      <c r="N10" s="5"/>
      <c r="O10" s="5"/>
      <c r="P10" s="5"/>
      <c r="Q10" s="5"/>
    </row>
    <row r="11" spans="1:24" x14ac:dyDescent="0.2">
      <c r="A11" s="25" t="s">
        <v>53</v>
      </c>
      <c r="B11" s="26">
        <v>1</v>
      </c>
      <c r="C11" s="27" t="s">
        <v>60</v>
      </c>
      <c r="D11" s="29"/>
      <c r="E11" s="1"/>
      <c r="F11" s="1"/>
      <c r="G11" s="1"/>
      <c r="H11" s="1"/>
      <c r="I11" s="1"/>
      <c r="J11" s="1"/>
      <c r="K11" s="1"/>
      <c r="L11" s="5"/>
      <c r="M11" s="5"/>
      <c r="N11" s="5"/>
      <c r="O11" s="5"/>
      <c r="P11" s="5"/>
      <c r="Q11" s="5"/>
    </row>
    <row r="12" spans="1:24" x14ac:dyDescent="0.2">
      <c r="A12" s="25" t="s">
        <v>5</v>
      </c>
      <c r="B12" s="28">
        <v>17</v>
      </c>
      <c r="C12" s="27" t="s">
        <v>61</v>
      </c>
      <c r="D12" s="29"/>
      <c r="E12" s="1"/>
      <c r="F12" s="1"/>
      <c r="G12" s="1"/>
      <c r="H12" s="1"/>
      <c r="I12" s="1"/>
      <c r="J12" s="1"/>
      <c r="K12" s="1"/>
      <c r="L12" s="5"/>
      <c r="M12" s="5"/>
      <c r="N12" s="5"/>
      <c r="O12" s="5"/>
      <c r="P12" s="5"/>
      <c r="Q12" s="5"/>
    </row>
    <row r="13" spans="1:24" x14ac:dyDescent="0.2">
      <c r="A13" s="25" t="s">
        <v>51</v>
      </c>
      <c r="B13" s="26">
        <v>1</v>
      </c>
      <c r="C13" s="27" t="s">
        <v>62</v>
      </c>
      <c r="D13" s="29"/>
      <c r="E13" s="1"/>
      <c r="F13" s="1"/>
      <c r="G13" s="1"/>
      <c r="H13" s="1"/>
      <c r="I13" s="1"/>
      <c r="J13" s="1"/>
      <c r="K13" s="1"/>
      <c r="L13" s="5"/>
      <c r="M13" s="5"/>
      <c r="N13" s="5"/>
      <c r="O13" s="5"/>
      <c r="P13" s="5"/>
      <c r="Q13" s="5"/>
    </row>
    <row r="14" spans="1:2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5"/>
      <c r="M14" s="5"/>
      <c r="N14" s="5"/>
      <c r="O14" s="5"/>
      <c r="P14" s="5"/>
      <c r="Q14" s="5" t="s">
        <v>32</v>
      </c>
      <c r="X14" s="18" t="s">
        <v>39</v>
      </c>
    </row>
    <row r="15" spans="1:24" x14ac:dyDescent="0.2">
      <c r="A15" s="98" t="s">
        <v>2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</row>
    <row r="16" spans="1:24" ht="50.25" customHeight="1" x14ac:dyDescent="0.2">
      <c r="A16" s="99" t="s">
        <v>63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</row>
    <row r="17" spans="1:24" ht="12.75" customHeight="1" x14ac:dyDescent="0.2">
      <c r="A17" s="100" t="s">
        <v>3</v>
      </c>
      <c r="B17" s="101"/>
      <c r="C17" s="102"/>
      <c r="D17" s="103" t="s">
        <v>6</v>
      </c>
      <c r="E17" s="103" t="s">
        <v>15</v>
      </c>
      <c r="F17" s="105" t="s">
        <v>16</v>
      </c>
      <c r="G17" s="106"/>
      <c r="H17" s="105" t="s">
        <v>17</v>
      </c>
      <c r="I17" s="106"/>
      <c r="J17" s="100" t="s">
        <v>11</v>
      </c>
      <c r="K17" s="102"/>
      <c r="L17" s="100" t="s">
        <v>7</v>
      </c>
      <c r="M17" s="102"/>
      <c r="N17" s="100" t="s">
        <v>10</v>
      </c>
      <c r="O17" s="102"/>
      <c r="P17" s="100" t="s">
        <v>12</v>
      </c>
      <c r="Q17" s="102"/>
      <c r="R17" s="92" t="s">
        <v>25</v>
      </c>
      <c r="S17" s="92"/>
      <c r="T17" s="92"/>
      <c r="U17" s="107" t="s">
        <v>26</v>
      </c>
      <c r="V17" s="105" t="s">
        <v>28</v>
      </c>
      <c r="W17" s="108"/>
      <c r="X17" s="106"/>
    </row>
    <row r="18" spans="1:24" x14ac:dyDescent="0.2">
      <c r="A18" s="2" t="s">
        <v>14</v>
      </c>
      <c r="B18" s="92" t="s">
        <v>4</v>
      </c>
      <c r="C18" s="92"/>
      <c r="D18" s="104"/>
      <c r="E18" s="104"/>
      <c r="F18" s="7" t="s">
        <v>18</v>
      </c>
      <c r="G18" s="7" t="s">
        <v>19</v>
      </c>
      <c r="H18" s="7" t="s">
        <v>20</v>
      </c>
      <c r="I18" s="7" t="s">
        <v>21</v>
      </c>
      <c r="J18" s="3" t="s">
        <v>8</v>
      </c>
      <c r="K18" s="3" t="s">
        <v>9</v>
      </c>
      <c r="L18" s="3" t="s">
        <v>8</v>
      </c>
      <c r="M18" s="3" t="s">
        <v>9</v>
      </c>
      <c r="N18" s="3" t="s">
        <v>8</v>
      </c>
      <c r="O18" s="3" t="s">
        <v>9</v>
      </c>
      <c r="P18" s="3" t="s">
        <v>8</v>
      </c>
      <c r="Q18" s="3" t="s">
        <v>9</v>
      </c>
      <c r="R18" s="3" t="s">
        <v>8</v>
      </c>
      <c r="S18" s="3" t="s">
        <v>9</v>
      </c>
      <c r="T18" s="3" t="s">
        <v>27</v>
      </c>
      <c r="U18" s="107"/>
      <c r="V18" s="7" t="s">
        <v>29</v>
      </c>
      <c r="W18" s="7" t="s">
        <v>30</v>
      </c>
      <c r="X18" s="7" t="s">
        <v>31</v>
      </c>
    </row>
    <row r="19" spans="1:24" ht="70.5" customHeight="1" x14ac:dyDescent="0.2">
      <c r="A19" s="8">
        <v>1</v>
      </c>
      <c r="B19" s="93" t="s">
        <v>64</v>
      </c>
      <c r="C19" s="94"/>
      <c r="D19" s="22" t="s">
        <v>42</v>
      </c>
      <c r="E19" s="13">
        <v>20</v>
      </c>
      <c r="F19" s="30">
        <f>$F$27*E19/100</f>
        <v>0</v>
      </c>
      <c r="G19" s="30">
        <f>$G$27*E19/100</f>
        <v>0</v>
      </c>
      <c r="H19" s="11">
        <f>J19+L19+N19+P19</f>
        <v>16</v>
      </c>
      <c r="I19" s="11">
        <f>K19+M19+O19+Q19</f>
        <v>8</v>
      </c>
      <c r="J19" s="8">
        <v>8</v>
      </c>
      <c r="K19" s="19">
        <v>8</v>
      </c>
      <c r="L19" s="8">
        <v>8</v>
      </c>
      <c r="M19" s="4"/>
      <c r="N19" s="8"/>
      <c r="O19" s="4"/>
      <c r="P19" s="8"/>
      <c r="Q19" s="4"/>
      <c r="R19" s="23">
        <f t="shared" ref="R19:S26" si="0">J19+L19+N19+P19</f>
        <v>16</v>
      </c>
      <c r="S19" s="23">
        <f t="shared" si="0"/>
        <v>8</v>
      </c>
      <c r="T19" s="23">
        <f>S19-R19</f>
        <v>-8</v>
      </c>
      <c r="U19" s="6"/>
      <c r="V19" s="4">
        <f>K19/J19*100</f>
        <v>100</v>
      </c>
      <c r="W19" s="4" t="e">
        <f>G19/F19*100</f>
        <v>#DIV/0!</v>
      </c>
      <c r="X19" s="4" t="e">
        <f>W19/V19*100</f>
        <v>#DIV/0!</v>
      </c>
    </row>
    <row r="20" spans="1:24" ht="63" customHeight="1" x14ac:dyDescent="0.2">
      <c r="A20" s="8">
        <v>2</v>
      </c>
      <c r="B20" s="93" t="s">
        <v>65</v>
      </c>
      <c r="C20" s="94"/>
      <c r="D20" s="22" t="s">
        <v>42</v>
      </c>
      <c r="E20" s="13">
        <v>20</v>
      </c>
      <c r="F20" s="30">
        <f t="shared" ref="F20:F26" si="1">$F$27*E20/100</f>
        <v>0</v>
      </c>
      <c r="G20" s="30">
        <f t="shared" ref="G20:G26" si="2">$G$27*E20/100</f>
        <v>0</v>
      </c>
      <c r="H20" s="11">
        <f t="shared" ref="H20:H26" si="3">J20+L20+N20+P20</f>
        <v>12</v>
      </c>
      <c r="I20" s="11">
        <f t="shared" ref="I20:I26" si="4">K20+M20+O20+Q20</f>
        <v>12</v>
      </c>
      <c r="J20" s="8">
        <v>6</v>
      </c>
      <c r="K20" s="19">
        <v>12</v>
      </c>
      <c r="L20" s="8">
        <v>6</v>
      </c>
      <c r="M20" s="4"/>
      <c r="N20" s="8"/>
      <c r="O20" s="4"/>
      <c r="P20" s="8"/>
      <c r="Q20" s="4"/>
      <c r="R20" s="23">
        <f t="shared" si="0"/>
        <v>12</v>
      </c>
      <c r="S20" s="23">
        <f t="shared" si="0"/>
        <v>12</v>
      </c>
      <c r="T20" s="23">
        <f t="shared" ref="T20:T26" si="5">S20-R20</f>
        <v>0</v>
      </c>
      <c r="U20" s="16"/>
      <c r="V20" s="4">
        <f t="shared" ref="V20:V27" si="6">K20/J20*100</f>
        <v>200</v>
      </c>
      <c r="W20" s="4" t="e">
        <f t="shared" ref="W20:W27" si="7">G20/F20*100</f>
        <v>#DIV/0!</v>
      </c>
      <c r="X20" s="4" t="e">
        <f t="shared" ref="X20:X27" si="8">W20/V20*100</f>
        <v>#DIV/0!</v>
      </c>
    </row>
    <row r="21" spans="1:24" ht="89.25" customHeight="1" x14ac:dyDescent="0.2">
      <c r="A21" s="8">
        <v>3</v>
      </c>
      <c r="B21" s="93" t="s">
        <v>66</v>
      </c>
      <c r="C21" s="94"/>
      <c r="D21" s="22" t="s">
        <v>42</v>
      </c>
      <c r="E21" s="13">
        <v>15</v>
      </c>
      <c r="F21" s="30">
        <f t="shared" si="1"/>
        <v>0</v>
      </c>
      <c r="G21" s="30">
        <f t="shared" si="2"/>
        <v>0</v>
      </c>
      <c r="H21" s="11">
        <f t="shared" si="3"/>
        <v>180</v>
      </c>
      <c r="I21" s="11">
        <f t="shared" si="4"/>
        <v>95</v>
      </c>
      <c r="J21" s="8">
        <v>90</v>
      </c>
      <c r="K21" s="19">
        <v>95</v>
      </c>
      <c r="L21" s="8">
        <v>90</v>
      </c>
      <c r="M21" s="4"/>
      <c r="N21" s="8"/>
      <c r="O21" s="4"/>
      <c r="P21" s="8"/>
      <c r="Q21" s="4"/>
      <c r="R21" s="23">
        <f t="shared" si="0"/>
        <v>180</v>
      </c>
      <c r="S21" s="23">
        <f t="shared" si="0"/>
        <v>95</v>
      </c>
      <c r="T21" s="23">
        <f t="shared" si="5"/>
        <v>-85</v>
      </c>
      <c r="U21" s="33"/>
      <c r="V21" s="4">
        <f t="shared" si="6"/>
        <v>105.55555555555556</v>
      </c>
      <c r="W21" s="4" t="e">
        <f t="shared" si="7"/>
        <v>#DIV/0!</v>
      </c>
      <c r="X21" s="4" t="e">
        <f t="shared" si="8"/>
        <v>#DIV/0!</v>
      </c>
    </row>
    <row r="22" spans="1:24" ht="70.5" customHeight="1" x14ac:dyDescent="0.2">
      <c r="A22" s="8">
        <v>4</v>
      </c>
      <c r="B22" s="93" t="s">
        <v>67</v>
      </c>
      <c r="C22" s="94"/>
      <c r="D22" s="22" t="s">
        <v>50</v>
      </c>
      <c r="E22" s="13">
        <v>10</v>
      </c>
      <c r="F22" s="30">
        <f t="shared" si="1"/>
        <v>0</v>
      </c>
      <c r="G22" s="30">
        <f t="shared" si="2"/>
        <v>0</v>
      </c>
      <c r="H22" s="11">
        <f t="shared" si="3"/>
        <v>1</v>
      </c>
      <c r="I22" s="11">
        <f t="shared" si="4"/>
        <v>2</v>
      </c>
      <c r="J22" s="8">
        <v>0</v>
      </c>
      <c r="K22" s="19">
        <v>2</v>
      </c>
      <c r="L22" s="8">
        <v>1</v>
      </c>
      <c r="M22" s="4"/>
      <c r="N22" s="8"/>
      <c r="O22" s="4"/>
      <c r="P22" s="8"/>
      <c r="Q22" s="4"/>
      <c r="R22" s="23">
        <f t="shared" si="0"/>
        <v>1</v>
      </c>
      <c r="S22" s="23">
        <f t="shared" si="0"/>
        <v>2</v>
      </c>
      <c r="T22" s="23">
        <f t="shared" si="5"/>
        <v>1</v>
      </c>
      <c r="U22" s="6"/>
      <c r="V22" s="4" t="e">
        <f t="shared" si="6"/>
        <v>#DIV/0!</v>
      </c>
      <c r="W22" s="4" t="e">
        <f t="shared" si="7"/>
        <v>#DIV/0!</v>
      </c>
      <c r="X22" s="4" t="e">
        <f t="shared" si="8"/>
        <v>#DIV/0!</v>
      </c>
    </row>
    <row r="23" spans="1:24" ht="63.75" customHeight="1" x14ac:dyDescent="0.2">
      <c r="A23" s="8">
        <v>5</v>
      </c>
      <c r="B23" s="93" t="s">
        <v>68</v>
      </c>
      <c r="C23" s="94"/>
      <c r="D23" s="22" t="s">
        <v>50</v>
      </c>
      <c r="E23" s="13">
        <v>5</v>
      </c>
      <c r="F23" s="30">
        <f t="shared" si="1"/>
        <v>0</v>
      </c>
      <c r="G23" s="30">
        <f t="shared" si="2"/>
        <v>0</v>
      </c>
      <c r="H23" s="11">
        <f t="shared" si="3"/>
        <v>2</v>
      </c>
      <c r="I23" s="11">
        <f t="shared" si="4"/>
        <v>2</v>
      </c>
      <c r="J23" s="8">
        <v>1</v>
      </c>
      <c r="K23" s="19">
        <v>2</v>
      </c>
      <c r="L23" s="8">
        <v>1</v>
      </c>
      <c r="M23" s="4"/>
      <c r="N23" s="8"/>
      <c r="O23" s="4"/>
      <c r="P23" s="8"/>
      <c r="Q23" s="4"/>
      <c r="R23" s="23">
        <f t="shared" si="0"/>
        <v>2</v>
      </c>
      <c r="S23" s="23">
        <f t="shared" si="0"/>
        <v>2</v>
      </c>
      <c r="T23" s="23">
        <f t="shared" si="5"/>
        <v>0</v>
      </c>
      <c r="U23" s="6"/>
      <c r="V23" s="4">
        <f t="shared" si="6"/>
        <v>200</v>
      </c>
      <c r="W23" s="4" t="e">
        <f t="shared" si="7"/>
        <v>#DIV/0!</v>
      </c>
      <c r="X23" s="4" t="e">
        <f t="shared" si="8"/>
        <v>#DIV/0!</v>
      </c>
    </row>
    <row r="24" spans="1:24" ht="64.5" customHeight="1" x14ac:dyDescent="0.2">
      <c r="A24" s="8">
        <v>6</v>
      </c>
      <c r="B24" s="93" t="s">
        <v>69</v>
      </c>
      <c r="C24" s="94"/>
      <c r="D24" s="22" t="s">
        <v>70</v>
      </c>
      <c r="E24" s="13">
        <v>10</v>
      </c>
      <c r="F24" s="30">
        <f t="shared" si="1"/>
        <v>0</v>
      </c>
      <c r="G24" s="30">
        <f t="shared" si="2"/>
        <v>0</v>
      </c>
      <c r="H24" s="11">
        <f t="shared" si="3"/>
        <v>20</v>
      </c>
      <c r="I24" s="11">
        <f t="shared" si="4"/>
        <v>10</v>
      </c>
      <c r="J24" s="8">
        <v>10</v>
      </c>
      <c r="K24" s="19">
        <v>10</v>
      </c>
      <c r="L24" s="8">
        <v>10</v>
      </c>
      <c r="M24" s="4"/>
      <c r="N24" s="8"/>
      <c r="O24" s="4"/>
      <c r="P24" s="8"/>
      <c r="Q24" s="4"/>
      <c r="R24" s="23">
        <f t="shared" si="0"/>
        <v>20</v>
      </c>
      <c r="S24" s="23">
        <f t="shared" si="0"/>
        <v>10</v>
      </c>
      <c r="T24" s="23">
        <f t="shared" si="5"/>
        <v>-10</v>
      </c>
      <c r="U24" s="6"/>
      <c r="V24" s="4">
        <f t="shared" si="6"/>
        <v>100</v>
      </c>
      <c r="W24" s="4" t="e">
        <f t="shared" si="7"/>
        <v>#DIV/0!</v>
      </c>
      <c r="X24" s="4" t="e">
        <f t="shared" si="8"/>
        <v>#DIV/0!</v>
      </c>
    </row>
    <row r="25" spans="1:24" ht="64.5" customHeight="1" x14ac:dyDescent="0.2">
      <c r="A25" s="8">
        <v>7</v>
      </c>
      <c r="B25" s="93" t="s">
        <v>71</v>
      </c>
      <c r="C25" s="94"/>
      <c r="D25" s="22" t="s">
        <v>45</v>
      </c>
      <c r="E25" s="13">
        <v>5</v>
      </c>
      <c r="F25" s="30">
        <f t="shared" si="1"/>
        <v>0</v>
      </c>
      <c r="G25" s="30">
        <f t="shared" si="2"/>
        <v>0</v>
      </c>
      <c r="H25" s="11">
        <f t="shared" si="3"/>
        <v>5</v>
      </c>
      <c r="I25" s="11">
        <f t="shared" si="4"/>
        <v>7</v>
      </c>
      <c r="J25" s="8">
        <v>0</v>
      </c>
      <c r="K25" s="19">
        <v>7</v>
      </c>
      <c r="L25" s="8">
        <v>5</v>
      </c>
      <c r="M25" s="4"/>
      <c r="N25" s="8"/>
      <c r="O25" s="4"/>
      <c r="P25" s="8"/>
      <c r="Q25" s="4"/>
      <c r="R25" s="23">
        <f t="shared" si="0"/>
        <v>5</v>
      </c>
      <c r="S25" s="23">
        <f t="shared" si="0"/>
        <v>7</v>
      </c>
      <c r="T25" s="23">
        <f t="shared" si="5"/>
        <v>2</v>
      </c>
      <c r="U25" s="16"/>
      <c r="V25" s="4">
        <v>0</v>
      </c>
      <c r="W25" s="4" t="e">
        <f t="shared" si="7"/>
        <v>#DIV/0!</v>
      </c>
      <c r="X25" s="4">
        <v>0</v>
      </c>
    </row>
    <row r="26" spans="1:24" ht="64.5" customHeight="1" x14ac:dyDescent="0.2">
      <c r="A26" s="8">
        <v>8</v>
      </c>
      <c r="B26" s="93" t="s">
        <v>72</v>
      </c>
      <c r="C26" s="94"/>
      <c r="D26" s="22" t="s">
        <v>73</v>
      </c>
      <c r="E26" s="13">
        <v>15</v>
      </c>
      <c r="F26" s="30">
        <f t="shared" si="1"/>
        <v>0</v>
      </c>
      <c r="G26" s="30">
        <f t="shared" si="2"/>
        <v>0</v>
      </c>
      <c r="H26" s="11">
        <f t="shared" si="3"/>
        <v>8</v>
      </c>
      <c r="I26" s="11">
        <f t="shared" si="4"/>
        <v>4</v>
      </c>
      <c r="J26" s="8">
        <v>4</v>
      </c>
      <c r="K26" s="19">
        <v>4</v>
      </c>
      <c r="L26" s="8">
        <v>4</v>
      </c>
      <c r="M26" s="4"/>
      <c r="N26" s="8"/>
      <c r="O26" s="4"/>
      <c r="P26" s="8"/>
      <c r="Q26" s="4"/>
      <c r="R26" s="23">
        <f t="shared" si="0"/>
        <v>8</v>
      </c>
      <c r="S26" s="23">
        <f t="shared" si="0"/>
        <v>4</v>
      </c>
      <c r="T26" s="23">
        <f t="shared" si="5"/>
        <v>-4</v>
      </c>
      <c r="U26" s="19"/>
      <c r="V26" s="4">
        <f t="shared" si="6"/>
        <v>100</v>
      </c>
      <c r="W26" s="4" t="e">
        <f t="shared" si="7"/>
        <v>#DIV/0!</v>
      </c>
      <c r="X26" s="4" t="e">
        <f t="shared" si="8"/>
        <v>#DIV/0!</v>
      </c>
    </row>
    <row r="27" spans="1:24" s="1" customFormat="1" ht="30" customHeight="1" x14ac:dyDescent="0.2">
      <c r="A27" s="95" t="s">
        <v>22</v>
      </c>
      <c r="B27" s="96"/>
      <c r="C27" s="97"/>
      <c r="D27" s="13"/>
      <c r="E27" s="13">
        <f>SUM(E19:E26)</f>
        <v>100</v>
      </c>
      <c r="F27" s="14"/>
      <c r="G27" s="20"/>
      <c r="H27" s="13">
        <f t="shared" ref="H27:Q27" si="9">SUM(H19:H26)</f>
        <v>244</v>
      </c>
      <c r="I27" s="13">
        <f t="shared" si="9"/>
        <v>140</v>
      </c>
      <c r="J27" s="13">
        <f t="shared" si="9"/>
        <v>119</v>
      </c>
      <c r="K27" s="13">
        <f t="shared" si="9"/>
        <v>140</v>
      </c>
      <c r="L27" s="13">
        <f t="shared" si="9"/>
        <v>125</v>
      </c>
      <c r="M27" s="13">
        <f t="shared" si="9"/>
        <v>0</v>
      </c>
      <c r="N27" s="13">
        <f t="shared" si="9"/>
        <v>0</v>
      </c>
      <c r="O27" s="13">
        <f t="shared" si="9"/>
        <v>0</v>
      </c>
      <c r="P27" s="13">
        <f t="shared" si="9"/>
        <v>0</v>
      </c>
      <c r="Q27" s="13">
        <f t="shared" si="9"/>
        <v>0</v>
      </c>
      <c r="R27" s="11">
        <f>J27+L27+N27+P27</f>
        <v>244</v>
      </c>
      <c r="S27" s="11">
        <f>K27+M27+O27+Q27</f>
        <v>140</v>
      </c>
      <c r="T27" s="11">
        <f>S27-R27</f>
        <v>-104</v>
      </c>
      <c r="U27" s="15"/>
      <c r="V27" s="4">
        <f t="shared" si="6"/>
        <v>117.64705882352942</v>
      </c>
      <c r="W27" s="4" t="e">
        <f t="shared" si="7"/>
        <v>#DIV/0!</v>
      </c>
      <c r="X27" s="4" t="e">
        <f t="shared" si="8"/>
        <v>#DIV/0!</v>
      </c>
    </row>
    <row r="28" spans="1:24" s="5" customFormat="1" ht="14.25" customHeight="1" x14ac:dyDescent="0.2">
      <c r="B28" s="10" t="s">
        <v>23</v>
      </c>
      <c r="F28" s="9"/>
      <c r="H28" s="5" t="s">
        <v>24</v>
      </c>
    </row>
  </sheetData>
  <mergeCells count="31">
    <mergeCell ref="A1:X1"/>
    <mergeCell ref="A2:X2"/>
    <mergeCell ref="A3:X3"/>
    <mergeCell ref="A4:X4"/>
    <mergeCell ref="A5:X5"/>
    <mergeCell ref="A6:X6"/>
    <mergeCell ref="A7:X7"/>
    <mergeCell ref="A15:X15"/>
    <mergeCell ref="A16:X16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B25:C25"/>
    <mergeCell ref="B26:C26"/>
    <mergeCell ref="A27:C27"/>
    <mergeCell ref="B19:C19"/>
    <mergeCell ref="B20:C20"/>
    <mergeCell ref="B21:C21"/>
    <mergeCell ref="B22:C22"/>
    <mergeCell ref="B23:C23"/>
    <mergeCell ref="B24:C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topLeftCell="A5" workbookViewId="0">
      <selection activeCell="L27" sqref="L27"/>
    </sheetView>
  </sheetViews>
  <sheetFormatPr baseColWidth="10" defaultRowHeight="12.75" x14ac:dyDescent="0.2"/>
  <cols>
    <col min="1" max="1" width="11.28515625" style="18" customWidth="1"/>
    <col min="2" max="2" width="6.28515625" style="18" customWidth="1"/>
    <col min="3" max="3" width="40.7109375" style="18" customWidth="1"/>
    <col min="4" max="4" width="12.28515625" style="18" customWidth="1"/>
    <col min="5" max="5" width="11.28515625" style="18" customWidth="1"/>
    <col min="6" max="6" width="14.5703125" style="18" hidden="1" customWidth="1"/>
    <col min="7" max="7" width="13.140625" style="18" hidden="1" customWidth="1"/>
    <col min="8" max="8" width="10.42578125" style="18" hidden="1" customWidth="1"/>
    <col min="9" max="11" width="9.28515625" style="18" hidden="1" customWidth="1"/>
    <col min="12" max="13" width="9.28515625" style="18" customWidth="1"/>
    <col min="14" max="20" width="9.28515625" style="18" hidden="1" customWidth="1"/>
    <col min="21" max="21" width="17.140625" style="18" customWidth="1"/>
    <col min="22" max="24" width="8.85546875" style="18" customWidth="1"/>
    <col min="25" max="16384" width="11.42578125" style="18"/>
  </cols>
  <sheetData>
    <row r="1" spans="1:24" x14ac:dyDescent="0.2">
      <c r="A1" s="109" t="s">
        <v>34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</row>
    <row r="2" spans="1:24" x14ac:dyDescent="0.2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</row>
    <row r="3" spans="1:24" ht="14.25" customHeight="1" x14ac:dyDescent="0.2">
      <c r="A3" s="109" t="s">
        <v>13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</row>
    <row r="4" spans="1:24" hidden="1" x14ac:dyDescent="0.2">
      <c r="A4" s="98" t="s">
        <v>35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</row>
    <row r="5" spans="1:24" x14ac:dyDescent="0.2">
      <c r="A5" s="98" t="s">
        <v>36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</row>
    <row r="6" spans="1:24" hidden="1" x14ac:dyDescent="0.2">
      <c r="A6" s="98" t="s">
        <v>37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</row>
    <row r="7" spans="1:24" hidden="1" x14ac:dyDescent="0.2">
      <c r="A7" s="98" t="s">
        <v>38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</row>
    <row r="8" spans="1:24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x14ac:dyDescent="0.2">
      <c r="A9" s="25" t="s">
        <v>52</v>
      </c>
      <c r="B9" s="26">
        <v>222</v>
      </c>
      <c r="C9" s="27" t="s">
        <v>58</v>
      </c>
      <c r="D9" s="2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 x14ac:dyDescent="0.2">
      <c r="A10" s="25" t="s">
        <v>1</v>
      </c>
      <c r="B10" s="26">
        <v>8</v>
      </c>
      <c r="C10" s="27" t="s">
        <v>59</v>
      </c>
      <c r="D10" s="29"/>
      <c r="E10" s="1"/>
      <c r="F10" s="1"/>
      <c r="G10" s="1"/>
      <c r="H10" s="1"/>
      <c r="I10" s="1"/>
      <c r="J10" s="1"/>
      <c r="K10" s="1"/>
      <c r="L10" s="5"/>
      <c r="M10" s="5"/>
      <c r="N10" s="5"/>
      <c r="O10" s="5"/>
      <c r="P10" s="5"/>
      <c r="Q10" s="5"/>
    </row>
    <row r="11" spans="1:24" x14ac:dyDescent="0.2">
      <c r="A11" s="25" t="s">
        <v>53</v>
      </c>
      <c r="B11" s="26">
        <v>4</v>
      </c>
      <c r="C11" s="27" t="s">
        <v>149</v>
      </c>
      <c r="D11" s="29"/>
      <c r="E11" s="1"/>
      <c r="F11" s="1"/>
      <c r="G11" s="1"/>
      <c r="H11" s="1"/>
      <c r="I11" s="1"/>
      <c r="J11" s="1"/>
      <c r="K11" s="1"/>
      <c r="L11" s="5"/>
      <c r="M11" s="5"/>
      <c r="N11" s="5"/>
      <c r="O11" s="5"/>
      <c r="P11" s="5"/>
      <c r="Q11" s="5"/>
    </row>
    <row r="12" spans="1:24" x14ac:dyDescent="0.2">
      <c r="A12" s="25" t="s">
        <v>5</v>
      </c>
      <c r="B12" s="28">
        <v>17</v>
      </c>
      <c r="C12" s="27" t="s">
        <v>76</v>
      </c>
      <c r="D12" s="29"/>
      <c r="E12" s="1"/>
      <c r="F12" s="1"/>
      <c r="G12" s="1"/>
      <c r="H12" s="1"/>
      <c r="I12" s="1"/>
      <c r="J12" s="1"/>
      <c r="K12" s="1"/>
      <c r="L12" s="5"/>
      <c r="M12" s="5"/>
      <c r="N12" s="5"/>
      <c r="O12" s="5"/>
      <c r="P12" s="5"/>
      <c r="Q12" s="5"/>
    </row>
    <row r="13" spans="1:24" x14ac:dyDescent="0.2">
      <c r="A13" s="25" t="s">
        <v>51</v>
      </c>
      <c r="B13" s="26">
        <v>6</v>
      </c>
      <c r="C13" s="27" t="s">
        <v>150</v>
      </c>
      <c r="D13" s="29"/>
      <c r="E13" s="1"/>
      <c r="F13" s="1"/>
      <c r="G13" s="1"/>
      <c r="H13" s="1"/>
      <c r="I13" s="1"/>
      <c r="J13" s="1"/>
      <c r="K13" s="1"/>
      <c r="L13" s="5"/>
      <c r="M13" s="5"/>
      <c r="N13" s="5"/>
      <c r="O13" s="5"/>
      <c r="P13" s="5"/>
      <c r="Q13" s="5"/>
    </row>
    <row r="14" spans="1:2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5"/>
      <c r="M14" s="5"/>
      <c r="N14" s="5"/>
      <c r="O14" s="5"/>
      <c r="P14" s="5"/>
      <c r="Q14" s="5" t="s">
        <v>32</v>
      </c>
      <c r="X14" s="18" t="s">
        <v>39</v>
      </c>
    </row>
    <row r="15" spans="1:24" x14ac:dyDescent="0.2">
      <c r="A15" s="98" t="s">
        <v>2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</row>
    <row r="16" spans="1:24" ht="39.75" customHeight="1" x14ac:dyDescent="0.2">
      <c r="A16" s="99" t="s">
        <v>151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</row>
    <row r="17" spans="1:30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30" ht="12.75" customHeight="1" x14ac:dyDescent="0.2">
      <c r="A18" s="100" t="s">
        <v>3</v>
      </c>
      <c r="B18" s="101"/>
      <c r="C18" s="102"/>
      <c r="D18" s="103" t="s">
        <v>6</v>
      </c>
      <c r="E18" s="103" t="s">
        <v>15</v>
      </c>
      <c r="F18" s="105" t="s">
        <v>16</v>
      </c>
      <c r="G18" s="106"/>
      <c r="H18" s="105" t="s">
        <v>17</v>
      </c>
      <c r="I18" s="106"/>
      <c r="J18" s="100" t="s">
        <v>11</v>
      </c>
      <c r="K18" s="102"/>
      <c r="L18" s="100" t="s">
        <v>7</v>
      </c>
      <c r="M18" s="102"/>
      <c r="N18" s="100" t="s">
        <v>10</v>
      </c>
      <c r="O18" s="102"/>
      <c r="P18" s="100" t="s">
        <v>12</v>
      </c>
      <c r="Q18" s="102"/>
      <c r="R18" s="92" t="s">
        <v>25</v>
      </c>
      <c r="S18" s="92"/>
      <c r="T18" s="92"/>
      <c r="U18" s="107" t="s">
        <v>26</v>
      </c>
      <c r="V18" s="105" t="s">
        <v>28</v>
      </c>
      <c r="W18" s="108"/>
      <c r="X18" s="106"/>
    </row>
    <row r="19" spans="1:30" ht="20.25" customHeight="1" x14ac:dyDescent="0.2">
      <c r="A19" s="2" t="s">
        <v>14</v>
      </c>
      <c r="B19" s="92" t="s">
        <v>4</v>
      </c>
      <c r="C19" s="92"/>
      <c r="D19" s="104"/>
      <c r="E19" s="104"/>
      <c r="F19" s="7" t="s">
        <v>18</v>
      </c>
      <c r="G19" s="7" t="s">
        <v>19</v>
      </c>
      <c r="H19" s="7" t="s">
        <v>20</v>
      </c>
      <c r="I19" s="7" t="s">
        <v>21</v>
      </c>
      <c r="J19" s="3" t="s">
        <v>8</v>
      </c>
      <c r="K19" s="3" t="s">
        <v>9</v>
      </c>
      <c r="L19" s="3" t="s">
        <v>8</v>
      </c>
      <c r="M19" s="3" t="s">
        <v>9</v>
      </c>
      <c r="N19" s="3" t="s">
        <v>8</v>
      </c>
      <c r="O19" s="3" t="s">
        <v>9</v>
      </c>
      <c r="P19" s="3" t="s">
        <v>8</v>
      </c>
      <c r="Q19" s="3" t="s">
        <v>9</v>
      </c>
      <c r="R19" s="3" t="s">
        <v>8</v>
      </c>
      <c r="S19" s="3" t="s">
        <v>9</v>
      </c>
      <c r="T19" s="3" t="s">
        <v>27</v>
      </c>
      <c r="U19" s="107"/>
      <c r="V19" s="7" t="s">
        <v>29</v>
      </c>
      <c r="W19" s="7" t="s">
        <v>30</v>
      </c>
      <c r="X19" s="7" t="s">
        <v>31</v>
      </c>
    </row>
    <row r="20" spans="1:30" ht="84" customHeight="1" x14ac:dyDescent="0.2">
      <c r="A20" s="8">
        <v>1</v>
      </c>
      <c r="B20" s="110" t="s">
        <v>152</v>
      </c>
      <c r="C20" s="111"/>
      <c r="D20" s="13" t="s">
        <v>41</v>
      </c>
      <c r="E20" s="13">
        <v>8</v>
      </c>
      <c r="F20" s="30">
        <f>$F$28*E20/100</f>
        <v>0</v>
      </c>
      <c r="G20" s="30">
        <f>$G$28*E20/100</f>
        <v>0</v>
      </c>
      <c r="H20" s="11">
        <f>J20+L20+N20+P20</f>
        <v>14</v>
      </c>
      <c r="I20" s="11">
        <f>K20+M20+O20+Q20</f>
        <v>10</v>
      </c>
      <c r="J20" s="8">
        <v>4</v>
      </c>
      <c r="K20" s="19">
        <v>10</v>
      </c>
      <c r="L20" s="8">
        <v>10</v>
      </c>
      <c r="M20" s="4"/>
      <c r="N20" s="8"/>
      <c r="O20" s="4"/>
      <c r="P20" s="8"/>
      <c r="Q20" s="4"/>
      <c r="R20" s="23">
        <f>J20+L20+N20+P20</f>
        <v>14</v>
      </c>
      <c r="S20" s="23">
        <f>K20+M20+O20+Q20</f>
        <v>10</v>
      </c>
      <c r="T20" s="23">
        <f>S20-R20</f>
        <v>-4</v>
      </c>
      <c r="U20" s="31"/>
      <c r="V20" s="4">
        <f>M20/L20*100</f>
        <v>0</v>
      </c>
      <c r="W20" s="4" t="e">
        <f>G20/F20*100</f>
        <v>#DIV/0!</v>
      </c>
      <c r="X20" s="4" t="e">
        <f>W20/V20*100</f>
        <v>#DIV/0!</v>
      </c>
    </row>
    <row r="21" spans="1:30" ht="54" customHeight="1" x14ac:dyDescent="0.2">
      <c r="A21" s="8">
        <v>2</v>
      </c>
      <c r="B21" s="110" t="s">
        <v>153</v>
      </c>
      <c r="C21" s="111"/>
      <c r="D21" s="13" t="s">
        <v>148</v>
      </c>
      <c r="E21" s="13">
        <v>8</v>
      </c>
      <c r="F21" s="30">
        <f t="shared" ref="F21:F26" si="0">$F$28*E21/100</f>
        <v>0</v>
      </c>
      <c r="G21" s="30">
        <f t="shared" ref="G21:G26" si="1">$G$28*E21/100</f>
        <v>0</v>
      </c>
      <c r="H21" s="11">
        <f t="shared" ref="H21:H27" si="2">J21+L21+N21+P21</f>
        <v>15</v>
      </c>
      <c r="I21" s="11">
        <f t="shared" ref="I21:I27" si="3">K21+M21+O21+Q21</f>
        <v>11</v>
      </c>
      <c r="J21" s="8">
        <v>5</v>
      </c>
      <c r="K21" s="19">
        <v>11</v>
      </c>
      <c r="L21" s="8">
        <v>10</v>
      </c>
      <c r="M21" s="4"/>
      <c r="N21" s="8"/>
      <c r="O21" s="4"/>
      <c r="P21" s="8"/>
      <c r="Q21" s="4"/>
      <c r="R21" s="23">
        <f t="shared" ref="R21:S28" si="4">J21+L21+N21+P21</f>
        <v>15</v>
      </c>
      <c r="S21" s="23">
        <f t="shared" si="4"/>
        <v>11</v>
      </c>
      <c r="T21" s="23">
        <f t="shared" ref="T21:T28" si="5">S21-R21</f>
        <v>-4</v>
      </c>
      <c r="U21" s="24"/>
      <c r="V21" s="4">
        <f t="shared" ref="V21:V28" si="6">M21/L21*100</f>
        <v>0</v>
      </c>
      <c r="W21" s="4" t="e">
        <f t="shared" ref="W21:W28" si="7">G21/F21*100</f>
        <v>#DIV/0!</v>
      </c>
      <c r="X21" s="4" t="e">
        <f t="shared" ref="X21:X28" si="8">W21/V21*100</f>
        <v>#DIV/0!</v>
      </c>
    </row>
    <row r="22" spans="1:30" ht="54" customHeight="1" x14ac:dyDescent="0.2">
      <c r="A22" s="8">
        <v>3</v>
      </c>
      <c r="B22" s="110" t="s">
        <v>154</v>
      </c>
      <c r="C22" s="111"/>
      <c r="D22" s="13" t="s">
        <v>44</v>
      </c>
      <c r="E22" s="13">
        <v>9</v>
      </c>
      <c r="F22" s="30">
        <f t="shared" si="0"/>
        <v>0</v>
      </c>
      <c r="G22" s="30">
        <f t="shared" si="1"/>
        <v>0</v>
      </c>
      <c r="H22" s="11">
        <f t="shared" si="2"/>
        <v>150</v>
      </c>
      <c r="I22" s="11">
        <f t="shared" si="3"/>
        <v>75</v>
      </c>
      <c r="J22" s="8">
        <v>75</v>
      </c>
      <c r="K22" s="19">
        <v>75</v>
      </c>
      <c r="L22" s="8">
        <v>75</v>
      </c>
      <c r="M22" s="4"/>
      <c r="N22" s="8"/>
      <c r="O22" s="4"/>
      <c r="P22" s="8"/>
      <c r="Q22" s="4"/>
      <c r="R22" s="23">
        <f t="shared" si="4"/>
        <v>150</v>
      </c>
      <c r="S22" s="23">
        <f t="shared" si="4"/>
        <v>75</v>
      </c>
      <c r="T22" s="23">
        <f t="shared" si="5"/>
        <v>-75</v>
      </c>
      <c r="U22" s="24"/>
      <c r="V22" s="4">
        <f t="shared" si="6"/>
        <v>0</v>
      </c>
      <c r="W22" s="4" t="e">
        <f t="shared" si="7"/>
        <v>#DIV/0!</v>
      </c>
      <c r="X22" s="4" t="e">
        <f t="shared" si="8"/>
        <v>#DIV/0!</v>
      </c>
    </row>
    <row r="23" spans="1:30" ht="54" customHeight="1" x14ac:dyDescent="0.2">
      <c r="A23" s="8">
        <v>4</v>
      </c>
      <c r="B23" s="110" t="s">
        <v>155</v>
      </c>
      <c r="C23" s="111"/>
      <c r="D23" s="13" t="s">
        <v>40</v>
      </c>
      <c r="E23" s="13">
        <v>6</v>
      </c>
      <c r="F23" s="30">
        <f t="shared" si="0"/>
        <v>0</v>
      </c>
      <c r="G23" s="30">
        <f t="shared" si="1"/>
        <v>0</v>
      </c>
      <c r="H23" s="11">
        <f t="shared" si="2"/>
        <v>2</v>
      </c>
      <c r="I23" s="11">
        <f t="shared" si="3"/>
        <v>1</v>
      </c>
      <c r="J23" s="8">
        <v>1</v>
      </c>
      <c r="K23" s="19">
        <v>1</v>
      </c>
      <c r="L23" s="8">
        <v>1</v>
      </c>
      <c r="M23" s="4"/>
      <c r="N23" s="8"/>
      <c r="O23" s="4"/>
      <c r="P23" s="8"/>
      <c r="Q23" s="4"/>
      <c r="R23" s="23">
        <f t="shared" si="4"/>
        <v>2</v>
      </c>
      <c r="S23" s="23">
        <f t="shared" si="4"/>
        <v>1</v>
      </c>
      <c r="T23" s="23">
        <f t="shared" si="5"/>
        <v>-1</v>
      </c>
      <c r="U23" s="24"/>
      <c r="V23" s="4">
        <f t="shared" si="6"/>
        <v>0</v>
      </c>
      <c r="W23" s="4" t="e">
        <f t="shared" si="7"/>
        <v>#DIV/0!</v>
      </c>
      <c r="X23" s="4" t="e">
        <f t="shared" si="8"/>
        <v>#DIV/0!</v>
      </c>
    </row>
    <row r="24" spans="1:30" ht="54" customHeight="1" x14ac:dyDescent="0.2">
      <c r="A24" s="8">
        <v>5</v>
      </c>
      <c r="B24" s="110" t="s">
        <v>156</v>
      </c>
      <c r="C24" s="111"/>
      <c r="D24" s="13" t="s">
        <v>157</v>
      </c>
      <c r="E24" s="13">
        <v>42</v>
      </c>
      <c r="F24" s="30">
        <f t="shared" si="0"/>
        <v>0</v>
      </c>
      <c r="G24" s="30">
        <f t="shared" si="1"/>
        <v>0</v>
      </c>
      <c r="H24" s="11">
        <f t="shared" si="2"/>
        <v>14</v>
      </c>
      <c r="I24" s="11">
        <f t="shared" si="3"/>
        <v>0</v>
      </c>
      <c r="J24" s="8">
        <v>4</v>
      </c>
      <c r="K24" s="19"/>
      <c r="L24" s="8">
        <v>10</v>
      </c>
      <c r="M24" s="4"/>
      <c r="N24" s="8"/>
      <c r="O24" s="4"/>
      <c r="P24" s="8"/>
      <c r="Q24" s="4"/>
      <c r="R24" s="23">
        <f t="shared" si="4"/>
        <v>14</v>
      </c>
      <c r="S24" s="23">
        <f t="shared" si="4"/>
        <v>0</v>
      </c>
      <c r="T24" s="23">
        <f t="shared" si="5"/>
        <v>-14</v>
      </c>
      <c r="U24" s="24"/>
      <c r="V24" s="4">
        <f t="shared" si="6"/>
        <v>0</v>
      </c>
      <c r="W24" s="4" t="e">
        <f t="shared" si="7"/>
        <v>#DIV/0!</v>
      </c>
      <c r="X24" s="4" t="e">
        <f t="shared" si="8"/>
        <v>#DIV/0!</v>
      </c>
    </row>
    <row r="25" spans="1:30" ht="54" customHeight="1" x14ac:dyDescent="0.2">
      <c r="A25" s="8">
        <v>6</v>
      </c>
      <c r="B25" s="110" t="s">
        <v>158</v>
      </c>
      <c r="C25" s="111"/>
      <c r="D25" s="13" t="s">
        <v>54</v>
      </c>
      <c r="E25" s="13">
        <v>15</v>
      </c>
      <c r="F25" s="30">
        <f t="shared" si="0"/>
        <v>0</v>
      </c>
      <c r="G25" s="30">
        <f t="shared" si="1"/>
        <v>0</v>
      </c>
      <c r="H25" s="11">
        <f t="shared" si="2"/>
        <v>150</v>
      </c>
      <c r="I25" s="11">
        <f t="shared" si="3"/>
        <v>75</v>
      </c>
      <c r="J25" s="8">
        <v>75</v>
      </c>
      <c r="K25" s="19">
        <v>75</v>
      </c>
      <c r="L25" s="8">
        <v>75</v>
      </c>
      <c r="M25" s="4"/>
      <c r="N25" s="8"/>
      <c r="O25" s="4"/>
      <c r="P25" s="8"/>
      <c r="Q25" s="4"/>
      <c r="R25" s="23">
        <f t="shared" si="4"/>
        <v>150</v>
      </c>
      <c r="S25" s="23">
        <f t="shared" si="4"/>
        <v>75</v>
      </c>
      <c r="T25" s="23">
        <f t="shared" si="5"/>
        <v>-75</v>
      </c>
      <c r="U25" s="24"/>
      <c r="V25" s="4">
        <f t="shared" si="6"/>
        <v>0</v>
      </c>
      <c r="W25" s="4" t="e">
        <f t="shared" si="7"/>
        <v>#DIV/0!</v>
      </c>
      <c r="X25" s="4" t="e">
        <f t="shared" si="8"/>
        <v>#DIV/0!</v>
      </c>
      <c r="AA25" s="18" t="s">
        <v>47</v>
      </c>
    </row>
    <row r="26" spans="1:30" ht="54" customHeight="1" x14ac:dyDescent="0.2">
      <c r="A26" s="8">
        <v>7</v>
      </c>
      <c r="B26" s="110" t="s">
        <v>159</v>
      </c>
      <c r="C26" s="111"/>
      <c r="D26" s="13" t="s">
        <v>54</v>
      </c>
      <c r="E26" s="13">
        <v>12</v>
      </c>
      <c r="F26" s="30">
        <f t="shared" si="0"/>
        <v>0</v>
      </c>
      <c r="G26" s="30">
        <f t="shared" si="1"/>
        <v>0</v>
      </c>
      <c r="H26" s="11">
        <f t="shared" si="2"/>
        <v>15</v>
      </c>
      <c r="I26" s="11">
        <f t="shared" si="3"/>
        <v>7</v>
      </c>
      <c r="J26" s="8">
        <v>7</v>
      </c>
      <c r="K26" s="19">
        <v>7</v>
      </c>
      <c r="L26" s="8">
        <v>8</v>
      </c>
      <c r="M26" s="4"/>
      <c r="N26" s="8"/>
      <c r="O26" s="4"/>
      <c r="P26" s="8"/>
      <c r="Q26" s="4"/>
      <c r="R26" s="23">
        <f t="shared" si="4"/>
        <v>15</v>
      </c>
      <c r="S26" s="23">
        <f t="shared" si="4"/>
        <v>7</v>
      </c>
      <c r="T26" s="23">
        <f t="shared" si="5"/>
        <v>-8</v>
      </c>
      <c r="U26" s="24"/>
      <c r="V26" s="4">
        <f t="shared" si="6"/>
        <v>0</v>
      </c>
      <c r="W26" s="4" t="e">
        <f t="shared" si="7"/>
        <v>#DIV/0!</v>
      </c>
      <c r="X26" s="4" t="e">
        <f t="shared" si="8"/>
        <v>#DIV/0!</v>
      </c>
      <c r="AD26" s="18" t="s">
        <v>47</v>
      </c>
    </row>
    <row r="27" spans="1:30" ht="22.5" customHeight="1" x14ac:dyDescent="0.2">
      <c r="A27" s="8">
        <v>8</v>
      </c>
      <c r="B27" s="110" t="s">
        <v>47</v>
      </c>
      <c r="C27" s="111"/>
      <c r="D27" s="13" t="s">
        <v>47</v>
      </c>
      <c r="E27" s="13" t="s">
        <v>47</v>
      </c>
      <c r="F27" s="32"/>
      <c r="G27" s="32"/>
      <c r="H27" s="11">
        <f t="shared" si="2"/>
        <v>0</v>
      </c>
      <c r="I27" s="11">
        <f t="shared" si="3"/>
        <v>0</v>
      </c>
      <c r="J27" s="8"/>
      <c r="K27" s="19"/>
      <c r="L27" s="8"/>
      <c r="M27" s="4"/>
      <c r="N27" s="8"/>
      <c r="O27" s="4"/>
      <c r="P27" s="8"/>
      <c r="Q27" s="4"/>
      <c r="R27" s="23">
        <f t="shared" si="4"/>
        <v>0</v>
      </c>
      <c r="S27" s="23">
        <f t="shared" si="4"/>
        <v>0</v>
      </c>
      <c r="T27" s="23">
        <f t="shared" si="5"/>
        <v>0</v>
      </c>
      <c r="U27" s="24"/>
      <c r="V27" s="4"/>
      <c r="W27" s="4"/>
      <c r="X27" s="4"/>
    </row>
    <row r="28" spans="1:30" s="1" customFormat="1" ht="30.75" customHeight="1" x14ac:dyDescent="0.2">
      <c r="A28" s="95" t="s">
        <v>22</v>
      </c>
      <c r="B28" s="96"/>
      <c r="C28" s="97"/>
      <c r="D28" s="13"/>
      <c r="E28" s="13">
        <f>SUM(E20:E27)</f>
        <v>100</v>
      </c>
      <c r="F28" s="20"/>
      <c r="G28" s="20"/>
      <c r="H28" s="13">
        <f t="shared" ref="H28:Q28" si="9">SUM(H20:H27)</f>
        <v>360</v>
      </c>
      <c r="I28" s="13">
        <f t="shared" si="9"/>
        <v>179</v>
      </c>
      <c r="J28" s="13">
        <f t="shared" si="9"/>
        <v>171</v>
      </c>
      <c r="K28" s="13">
        <f t="shared" si="9"/>
        <v>179</v>
      </c>
      <c r="L28" s="13">
        <f t="shared" si="9"/>
        <v>189</v>
      </c>
      <c r="M28" s="13">
        <f t="shared" si="9"/>
        <v>0</v>
      </c>
      <c r="N28" s="13">
        <f t="shared" si="9"/>
        <v>0</v>
      </c>
      <c r="O28" s="13">
        <f t="shared" si="9"/>
        <v>0</v>
      </c>
      <c r="P28" s="13">
        <f t="shared" si="9"/>
        <v>0</v>
      </c>
      <c r="Q28" s="13">
        <f t="shared" si="9"/>
        <v>0</v>
      </c>
      <c r="R28" s="11">
        <f t="shared" si="4"/>
        <v>360</v>
      </c>
      <c r="S28" s="11">
        <f t="shared" si="4"/>
        <v>179</v>
      </c>
      <c r="T28" s="11">
        <f t="shared" si="5"/>
        <v>-181</v>
      </c>
      <c r="U28" s="15"/>
      <c r="V28" s="4">
        <f t="shared" si="6"/>
        <v>0</v>
      </c>
      <c r="W28" s="4" t="e">
        <f t="shared" si="7"/>
        <v>#DIV/0!</v>
      </c>
      <c r="X28" s="4" t="e">
        <f t="shared" si="8"/>
        <v>#DIV/0!</v>
      </c>
    </row>
    <row r="29" spans="1:30" s="5" customFormat="1" ht="14.25" customHeight="1" x14ac:dyDescent="0.2">
      <c r="F29" s="9"/>
    </row>
    <row r="30" spans="1:30" s="5" customFormat="1" ht="14.25" customHeight="1" x14ac:dyDescent="0.2">
      <c r="B30" s="10" t="s">
        <v>23</v>
      </c>
      <c r="F30" s="9"/>
      <c r="H30" s="5" t="s">
        <v>24</v>
      </c>
    </row>
    <row r="32" spans="1:30" x14ac:dyDescent="0.2">
      <c r="C32" s="91" t="s">
        <v>160</v>
      </c>
    </row>
    <row r="33" spans="2:3" x14ac:dyDescent="0.2">
      <c r="C33" s="21" t="s">
        <v>47</v>
      </c>
    </row>
    <row r="34" spans="2:3" x14ac:dyDescent="0.2">
      <c r="B34" s="18" t="s">
        <v>47</v>
      </c>
    </row>
  </sheetData>
  <mergeCells count="31">
    <mergeCell ref="B26:C26"/>
    <mergeCell ref="B27:C27"/>
    <mergeCell ref="A28:C28"/>
    <mergeCell ref="B20:C20"/>
    <mergeCell ref="B21:C21"/>
    <mergeCell ref="B22:C22"/>
    <mergeCell ref="B23:C23"/>
    <mergeCell ref="B24:C24"/>
    <mergeCell ref="B25:C25"/>
    <mergeCell ref="B19:C19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A6:X6"/>
    <mergeCell ref="A1:X1"/>
    <mergeCell ref="A2:X2"/>
    <mergeCell ref="A3:X3"/>
    <mergeCell ref="A4:X4"/>
    <mergeCell ref="A5:X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topLeftCell="A8" workbookViewId="0">
      <selection activeCell="M20" sqref="M20"/>
    </sheetView>
  </sheetViews>
  <sheetFormatPr baseColWidth="10" defaultRowHeight="12.75" x14ac:dyDescent="0.2"/>
  <cols>
    <col min="1" max="5" width="11.42578125" style="71"/>
    <col min="6" max="6" width="12.28515625" style="71" hidden="1" customWidth="1"/>
    <col min="7" max="9" width="11.42578125" style="71" hidden="1" customWidth="1"/>
    <col min="10" max="11" width="0" style="71" hidden="1" customWidth="1"/>
    <col min="12" max="13" width="11.42578125" style="71" customWidth="1"/>
    <col min="14" max="20" width="11.42578125" style="71" hidden="1" customWidth="1"/>
    <col min="21" max="21" width="25.42578125" style="71" customWidth="1"/>
    <col min="22" max="16384" width="11.42578125" style="71"/>
  </cols>
  <sheetData>
    <row r="1" spans="1:24" x14ac:dyDescent="0.2">
      <c r="A1" s="119" t="s">
        <v>34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</row>
    <row r="2" spans="1:24" x14ac:dyDescent="0.2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</row>
    <row r="3" spans="1:24" x14ac:dyDescent="0.2">
      <c r="A3" s="119" t="s">
        <v>13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</row>
    <row r="4" spans="1:24" hidden="1" x14ac:dyDescent="0.2">
      <c r="A4" s="118" t="s">
        <v>35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</row>
    <row r="5" spans="1:24" x14ac:dyDescent="0.2">
      <c r="A5" s="118" t="s">
        <v>36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</row>
    <row r="6" spans="1:24" hidden="1" x14ac:dyDescent="0.2">
      <c r="A6" s="118" t="s">
        <v>37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</row>
    <row r="7" spans="1:24" hidden="1" x14ac:dyDescent="0.2">
      <c r="A7" s="119" t="s">
        <v>38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</row>
    <row r="8" spans="1:24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</row>
    <row r="9" spans="1:24" x14ac:dyDescent="0.2">
      <c r="A9" s="36" t="s">
        <v>52</v>
      </c>
      <c r="B9" s="37">
        <v>222</v>
      </c>
      <c r="C9" s="38" t="s">
        <v>58</v>
      </c>
      <c r="D9" s="39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4"/>
      <c r="S9" s="74"/>
      <c r="T9" s="74"/>
      <c r="U9" s="74"/>
      <c r="V9" s="74"/>
      <c r="W9" s="74"/>
      <c r="X9" s="74"/>
    </row>
    <row r="10" spans="1:24" x14ac:dyDescent="0.2">
      <c r="A10" s="36" t="s">
        <v>1</v>
      </c>
      <c r="B10" s="37">
        <v>8</v>
      </c>
      <c r="C10" s="38" t="s">
        <v>103</v>
      </c>
      <c r="D10" s="39"/>
      <c r="E10" s="73"/>
      <c r="F10" s="73"/>
      <c r="G10" s="73"/>
      <c r="H10" s="73"/>
      <c r="I10" s="73"/>
      <c r="J10" s="73"/>
      <c r="K10" s="73"/>
      <c r="L10" s="75"/>
      <c r="M10" s="75"/>
      <c r="N10" s="75"/>
      <c r="O10" s="75"/>
      <c r="P10" s="75"/>
      <c r="Q10" s="75"/>
      <c r="R10" s="74"/>
      <c r="S10" s="74"/>
      <c r="T10" s="74"/>
      <c r="U10" s="74"/>
      <c r="V10" s="74"/>
      <c r="W10" s="74"/>
      <c r="X10" s="74"/>
    </row>
    <row r="11" spans="1:24" x14ac:dyDescent="0.2">
      <c r="A11" s="36" t="s">
        <v>53</v>
      </c>
      <c r="B11" s="37">
        <v>3</v>
      </c>
      <c r="C11" s="38" t="s">
        <v>104</v>
      </c>
      <c r="D11" s="39"/>
      <c r="E11" s="73"/>
      <c r="F11" s="73"/>
      <c r="G11" s="73"/>
      <c r="H11" s="73"/>
      <c r="I11" s="73"/>
      <c r="J11" s="73"/>
      <c r="K11" s="73"/>
      <c r="L11" s="75"/>
      <c r="M11" s="75"/>
      <c r="N11" s="75"/>
      <c r="O11" s="75"/>
      <c r="P11" s="75"/>
      <c r="Q11" s="75"/>
      <c r="R11" s="74"/>
      <c r="S11" s="74"/>
      <c r="T11" s="74"/>
      <c r="U11" s="74"/>
      <c r="V11" s="74"/>
      <c r="W11" s="74"/>
      <c r="X11" s="74"/>
    </row>
    <row r="12" spans="1:24" x14ac:dyDescent="0.2">
      <c r="A12" s="36" t="s">
        <v>5</v>
      </c>
      <c r="B12" s="42">
        <v>17</v>
      </c>
      <c r="C12" s="38" t="s">
        <v>76</v>
      </c>
      <c r="D12" s="39"/>
      <c r="E12" s="73"/>
      <c r="F12" s="73"/>
      <c r="G12" s="73"/>
      <c r="H12" s="73"/>
      <c r="I12" s="73"/>
      <c r="J12" s="73"/>
      <c r="K12" s="73"/>
      <c r="L12" s="75"/>
      <c r="M12" s="75"/>
      <c r="N12" s="75"/>
      <c r="O12" s="75"/>
      <c r="P12" s="75"/>
      <c r="Q12" s="75"/>
      <c r="R12" s="74"/>
      <c r="S12" s="74"/>
      <c r="T12" s="74"/>
      <c r="U12" s="74"/>
      <c r="V12" s="74"/>
      <c r="W12" s="74"/>
      <c r="X12" s="74"/>
    </row>
    <row r="13" spans="1:24" x14ac:dyDescent="0.2">
      <c r="A13" s="36" t="s">
        <v>51</v>
      </c>
      <c r="B13" s="37">
        <v>7</v>
      </c>
      <c r="C13" s="38" t="s">
        <v>105</v>
      </c>
      <c r="D13" s="39"/>
      <c r="E13" s="73"/>
      <c r="F13" s="73"/>
      <c r="G13" s="73"/>
      <c r="H13" s="73"/>
      <c r="I13" s="73"/>
      <c r="J13" s="73"/>
      <c r="K13" s="73"/>
      <c r="L13" s="75"/>
      <c r="M13" s="75"/>
      <c r="N13" s="75"/>
      <c r="O13" s="75"/>
      <c r="P13" s="75"/>
      <c r="Q13" s="75"/>
      <c r="R13" s="74"/>
      <c r="S13" s="74"/>
      <c r="T13" s="74"/>
      <c r="U13" s="74"/>
      <c r="V13" s="74"/>
      <c r="W13" s="74"/>
      <c r="X13" s="74" t="s">
        <v>39</v>
      </c>
    </row>
    <row r="14" spans="1:24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5"/>
      <c r="M14" s="75"/>
      <c r="N14" s="75"/>
      <c r="O14" s="75"/>
      <c r="P14" s="75"/>
      <c r="Q14" s="75" t="s">
        <v>32</v>
      </c>
      <c r="R14" s="74"/>
      <c r="S14" s="74"/>
      <c r="T14" s="74"/>
      <c r="U14" s="74"/>
      <c r="V14" s="74"/>
      <c r="W14" s="74"/>
      <c r="X14" s="74"/>
    </row>
    <row r="15" spans="1:24" x14ac:dyDescent="0.2">
      <c r="A15" s="118" t="s">
        <v>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</row>
    <row r="16" spans="1:24" x14ac:dyDescent="0.2">
      <c r="A16" s="120" t="s">
        <v>78</v>
      </c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</row>
    <row r="17" spans="1:24" x14ac:dyDescent="0.2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4"/>
      <c r="S17" s="74"/>
      <c r="T17" s="74"/>
      <c r="U17" s="74"/>
      <c r="V17" s="74"/>
      <c r="W17" s="74"/>
      <c r="X17" s="74"/>
    </row>
    <row r="18" spans="1:24" x14ac:dyDescent="0.2">
      <c r="A18" s="121" t="s">
        <v>3</v>
      </c>
      <c r="B18" s="122"/>
      <c r="C18" s="123"/>
      <c r="D18" s="124" t="s">
        <v>6</v>
      </c>
      <c r="E18" s="124" t="s">
        <v>15</v>
      </c>
      <c r="F18" s="126" t="s">
        <v>16</v>
      </c>
      <c r="G18" s="127"/>
      <c r="H18" s="126" t="s">
        <v>17</v>
      </c>
      <c r="I18" s="127"/>
      <c r="J18" s="121" t="s">
        <v>11</v>
      </c>
      <c r="K18" s="123"/>
      <c r="L18" s="121" t="s">
        <v>7</v>
      </c>
      <c r="M18" s="123"/>
      <c r="N18" s="121" t="s">
        <v>10</v>
      </c>
      <c r="O18" s="123"/>
      <c r="P18" s="121" t="s">
        <v>12</v>
      </c>
      <c r="Q18" s="123"/>
      <c r="R18" s="117" t="s">
        <v>25</v>
      </c>
      <c r="S18" s="117"/>
      <c r="T18" s="117"/>
      <c r="U18" s="128" t="s">
        <v>26</v>
      </c>
      <c r="V18" s="126" t="s">
        <v>28</v>
      </c>
      <c r="W18" s="129"/>
      <c r="X18" s="127"/>
    </row>
    <row r="19" spans="1:24" x14ac:dyDescent="0.2">
      <c r="A19" s="76" t="s">
        <v>14</v>
      </c>
      <c r="B19" s="117" t="s">
        <v>4</v>
      </c>
      <c r="C19" s="117"/>
      <c r="D19" s="125"/>
      <c r="E19" s="125"/>
      <c r="F19" s="77" t="s">
        <v>18</v>
      </c>
      <c r="G19" s="77" t="s">
        <v>19</v>
      </c>
      <c r="H19" s="77" t="s">
        <v>20</v>
      </c>
      <c r="I19" s="77" t="s">
        <v>21</v>
      </c>
      <c r="J19" s="78" t="s">
        <v>8</v>
      </c>
      <c r="K19" s="78" t="s">
        <v>9</v>
      </c>
      <c r="L19" s="78" t="s">
        <v>8</v>
      </c>
      <c r="M19" s="78" t="s">
        <v>9</v>
      </c>
      <c r="N19" s="78" t="s">
        <v>8</v>
      </c>
      <c r="O19" s="78" t="s">
        <v>9</v>
      </c>
      <c r="P19" s="78" t="s">
        <v>8</v>
      </c>
      <c r="Q19" s="78" t="s">
        <v>9</v>
      </c>
      <c r="R19" s="78" t="s">
        <v>8</v>
      </c>
      <c r="S19" s="78" t="s">
        <v>9</v>
      </c>
      <c r="T19" s="78" t="s">
        <v>27</v>
      </c>
      <c r="U19" s="128"/>
      <c r="V19" s="77" t="s">
        <v>29</v>
      </c>
      <c r="W19" s="77" t="s">
        <v>30</v>
      </c>
      <c r="X19" s="77" t="s">
        <v>31</v>
      </c>
    </row>
    <row r="20" spans="1:24" x14ac:dyDescent="0.2">
      <c r="A20" s="79">
        <v>1</v>
      </c>
      <c r="B20" s="115" t="s">
        <v>106</v>
      </c>
      <c r="C20" s="116"/>
      <c r="D20" s="80" t="s">
        <v>46</v>
      </c>
      <c r="E20" s="80">
        <v>4</v>
      </c>
      <c r="F20" s="30">
        <f>$F$49*E20/100</f>
        <v>0</v>
      </c>
      <c r="G20" s="30">
        <f>$G$49*E20/100</f>
        <v>0</v>
      </c>
      <c r="H20" s="81">
        <f>J20+L20+N20+P20</f>
        <v>50</v>
      </c>
      <c r="I20" s="81">
        <f>K20+M20+O20+Q20</f>
        <v>35</v>
      </c>
      <c r="J20" s="79">
        <v>25</v>
      </c>
      <c r="K20" s="82">
        <v>35</v>
      </c>
      <c r="L20" s="79">
        <v>25</v>
      </c>
      <c r="M20" s="82"/>
      <c r="N20" s="79"/>
      <c r="O20" s="83"/>
      <c r="P20" s="79"/>
      <c r="Q20" s="83"/>
      <c r="R20" s="84">
        <f>J20+L20+N20+P20</f>
        <v>50</v>
      </c>
      <c r="S20" s="84">
        <f>K20+M20+O20+Q20</f>
        <v>35</v>
      </c>
      <c r="T20" s="84">
        <f>S20-R20</f>
        <v>-15</v>
      </c>
      <c r="U20" s="85"/>
      <c r="V20" s="83">
        <f>M20/L20*100</f>
        <v>0</v>
      </c>
      <c r="W20" s="83" t="e">
        <f>G20/F20*100</f>
        <v>#DIV/0!</v>
      </c>
      <c r="X20" s="83" t="e">
        <f>W20/V20*100</f>
        <v>#DIV/0!</v>
      </c>
    </row>
    <row r="21" spans="1:24" x14ac:dyDescent="0.2">
      <c r="A21" s="79">
        <v>2</v>
      </c>
      <c r="B21" s="115" t="s">
        <v>107</v>
      </c>
      <c r="C21" s="116"/>
      <c r="D21" s="80" t="s">
        <v>108</v>
      </c>
      <c r="E21" s="80">
        <v>4</v>
      </c>
      <c r="F21" s="30">
        <f t="shared" ref="F21:F48" si="0">$F$49*E21/100</f>
        <v>0</v>
      </c>
      <c r="G21" s="30">
        <f t="shared" ref="G21:G48" si="1">$G$49*E21/100</f>
        <v>0</v>
      </c>
      <c r="H21" s="81">
        <f t="shared" ref="H21:I48" si="2">J21+L21+N21+P21</f>
        <v>50</v>
      </c>
      <c r="I21" s="81">
        <f t="shared" si="2"/>
        <v>73</v>
      </c>
      <c r="J21" s="79">
        <v>30</v>
      </c>
      <c r="K21" s="82">
        <v>73</v>
      </c>
      <c r="L21" s="79">
        <v>20</v>
      </c>
      <c r="M21" s="82"/>
      <c r="N21" s="79"/>
      <c r="O21" s="83"/>
      <c r="P21" s="79"/>
      <c r="Q21" s="83"/>
      <c r="R21" s="84">
        <f t="shared" ref="R21:S49" si="3">J21+L21+N21+P21</f>
        <v>50</v>
      </c>
      <c r="S21" s="84">
        <f t="shared" si="3"/>
        <v>73</v>
      </c>
      <c r="T21" s="84">
        <f t="shared" ref="T21:T49" si="4">S21-R21</f>
        <v>23</v>
      </c>
      <c r="U21" s="85"/>
      <c r="V21" s="83">
        <f t="shared" ref="V21:V49" si="5">M21/L21*100</f>
        <v>0</v>
      </c>
      <c r="W21" s="83" t="e">
        <f t="shared" ref="W21:W49" si="6">G21/F21*100</f>
        <v>#DIV/0!</v>
      </c>
      <c r="X21" s="83" t="e">
        <f t="shared" ref="X21:X49" si="7">W21/V21*100</f>
        <v>#DIV/0!</v>
      </c>
    </row>
    <row r="22" spans="1:24" x14ac:dyDescent="0.2">
      <c r="A22" s="79">
        <v>3</v>
      </c>
      <c r="B22" s="115" t="s">
        <v>109</v>
      </c>
      <c r="C22" s="116"/>
      <c r="D22" s="80" t="s">
        <v>56</v>
      </c>
      <c r="E22" s="80">
        <v>4</v>
      </c>
      <c r="F22" s="30">
        <f t="shared" si="0"/>
        <v>0</v>
      </c>
      <c r="G22" s="30">
        <f t="shared" si="1"/>
        <v>0</v>
      </c>
      <c r="H22" s="81">
        <f t="shared" si="2"/>
        <v>25</v>
      </c>
      <c r="I22" s="81">
        <f t="shared" si="2"/>
        <v>13</v>
      </c>
      <c r="J22" s="79">
        <v>15</v>
      </c>
      <c r="K22" s="82">
        <v>13</v>
      </c>
      <c r="L22" s="79">
        <v>10</v>
      </c>
      <c r="M22" s="82"/>
      <c r="N22" s="79"/>
      <c r="O22" s="83"/>
      <c r="P22" s="79"/>
      <c r="Q22" s="83"/>
      <c r="R22" s="84">
        <f t="shared" si="3"/>
        <v>25</v>
      </c>
      <c r="S22" s="84">
        <f t="shared" si="3"/>
        <v>13</v>
      </c>
      <c r="T22" s="84">
        <f t="shared" si="4"/>
        <v>-12</v>
      </c>
      <c r="U22" s="85"/>
      <c r="V22" s="83">
        <f t="shared" si="5"/>
        <v>0</v>
      </c>
      <c r="W22" s="83" t="e">
        <f t="shared" si="6"/>
        <v>#DIV/0!</v>
      </c>
      <c r="X22" s="83" t="e">
        <f t="shared" si="7"/>
        <v>#DIV/0!</v>
      </c>
    </row>
    <row r="23" spans="1:24" x14ac:dyDescent="0.2">
      <c r="A23" s="79">
        <v>4</v>
      </c>
      <c r="B23" s="115" t="s">
        <v>110</v>
      </c>
      <c r="C23" s="116"/>
      <c r="D23" s="80" t="s">
        <v>48</v>
      </c>
      <c r="E23" s="80">
        <v>1</v>
      </c>
      <c r="F23" s="30">
        <f t="shared" si="0"/>
        <v>0</v>
      </c>
      <c r="G23" s="30">
        <f t="shared" si="1"/>
        <v>0</v>
      </c>
      <c r="H23" s="81">
        <f t="shared" si="2"/>
        <v>60</v>
      </c>
      <c r="I23" s="81">
        <f t="shared" si="2"/>
        <v>62</v>
      </c>
      <c r="J23" s="79">
        <v>30</v>
      </c>
      <c r="K23" s="82">
        <v>62</v>
      </c>
      <c r="L23" s="79">
        <v>30</v>
      </c>
      <c r="M23" s="82"/>
      <c r="N23" s="79"/>
      <c r="O23" s="83"/>
      <c r="P23" s="79"/>
      <c r="Q23" s="83"/>
      <c r="R23" s="84">
        <f t="shared" si="3"/>
        <v>60</v>
      </c>
      <c r="S23" s="84">
        <f t="shared" si="3"/>
        <v>62</v>
      </c>
      <c r="T23" s="84">
        <f t="shared" si="4"/>
        <v>2</v>
      </c>
      <c r="U23" s="85"/>
      <c r="V23" s="83">
        <f t="shared" si="5"/>
        <v>0</v>
      </c>
      <c r="W23" s="83" t="e">
        <f t="shared" si="6"/>
        <v>#DIV/0!</v>
      </c>
      <c r="X23" s="83" t="e">
        <f t="shared" si="7"/>
        <v>#DIV/0!</v>
      </c>
    </row>
    <row r="24" spans="1:24" x14ac:dyDescent="0.2">
      <c r="A24" s="79">
        <v>5</v>
      </c>
      <c r="B24" s="115" t="s">
        <v>111</v>
      </c>
      <c r="C24" s="116"/>
      <c r="D24" s="80" t="s">
        <v>112</v>
      </c>
      <c r="E24" s="80">
        <v>3</v>
      </c>
      <c r="F24" s="30">
        <f t="shared" si="0"/>
        <v>0</v>
      </c>
      <c r="G24" s="30">
        <f t="shared" si="1"/>
        <v>0</v>
      </c>
      <c r="H24" s="81">
        <f t="shared" si="2"/>
        <v>30</v>
      </c>
      <c r="I24" s="81">
        <f t="shared" si="2"/>
        <v>4</v>
      </c>
      <c r="J24" s="79">
        <v>15</v>
      </c>
      <c r="K24" s="82">
        <v>4</v>
      </c>
      <c r="L24" s="79">
        <v>15</v>
      </c>
      <c r="M24" s="82"/>
      <c r="N24" s="79"/>
      <c r="O24" s="83"/>
      <c r="P24" s="79"/>
      <c r="Q24" s="83"/>
      <c r="R24" s="84">
        <f t="shared" si="3"/>
        <v>30</v>
      </c>
      <c r="S24" s="84">
        <f t="shared" si="3"/>
        <v>4</v>
      </c>
      <c r="T24" s="84">
        <f t="shared" si="4"/>
        <v>-26</v>
      </c>
      <c r="U24" s="85"/>
      <c r="V24" s="83">
        <f t="shared" si="5"/>
        <v>0</v>
      </c>
      <c r="W24" s="83" t="e">
        <f t="shared" si="6"/>
        <v>#DIV/0!</v>
      </c>
      <c r="X24" s="83" t="e">
        <f t="shared" si="7"/>
        <v>#DIV/0!</v>
      </c>
    </row>
    <row r="25" spans="1:24" x14ac:dyDescent="0.2">
      <c r="A25" s="79">
        <v>6</v>
      </c>
      <c r="B25" s="115" t="s">
        <v>113</v>
      </c>
      <c r="C25" s="116"/>
      <c r="D25" s="80" t="s">
        <v>112</v>
      </c>
      <c r="E25" s="80">
        <v>1</v>
      </c>
      <c r="F25" s="30">
        <f t="shared" si="0"/>
        <v>0</v>
      </c>
      <c r="G25" s="30">
        <f t="shared" si="1"/>
        <v>0</v>
      </c>
      <c r="H25" s="81">
        <f t="shared" si="2"/>
        <v>1</v>
      </c>
      <c r="I25" s="81">
        <f t="shared" si="2"/>
        <v>0</v>
      </c>
      <c r="J25" s="79">
        <v>1</v>
      </c>
      <c r="K25" s="82">
        <v>0</v>
      </c>
      <c r="L25" s="79">
        <v>0</v>
      </c>
      <c r="M25" s="82"/>
      <c r="N25" s="79"/>
      <c r="O25" s="83"/>
      <c r="P25" s="79"/>
      <c r="Q25" s="83"/>
      <c r="R25" s="84">
        <f t="shared" si="3"/>
        <v>1</v>
      </c>
      <c r="S25" s="84">
        <f t="shared" si="3"/>
        <v>0</v>
      </c>
      <c r="T25" s="84">
        <f t="shared" si="4"/>
        <v>-1</v>
      </c>
      <c r="U25" s="85"/>
      <c r="V25" s="83" t="e">
        <f t="shared" si="5"/>
        <v>#DIV/0!</v>
      </c>
      <c r="W25" s="83" t="e">
        <f t="shared" si="6"/>
        <v>#DIV/0!</v>
      </c>
      <c r="X25" s="83">
        <v>0</v>
      </c>
    </row>
    <row r="26" spans="1:24" x14ac:dyDescent="0.2">
      <c r="A26" s="79">
        <v>7</v>
      </c>
      <c r="B26" s="115" t="s">
        <v>114</v>
      </c>
      <c r="C26" s="116"/>
      <c r="D26" s="80" t="s">
        <v>112</v>
      </c>
      <c r="E26" s="80">
        <v>1</v>
      </c>
      <c r="F26" s="30">
        <f t="shared" si="0"/>
        <v>0</v>
      </c>
      <c r="G26" s="30">
        <f t="shared" si="1"/>
        <v>0</v>
      </c>
      <c r="H26" s="81">
        <f t="shared" si="2"/>
        <v>60</v>
      </c>
      <c r="I26" s="81">
        <f t="shared" si="2"/>
        <v>25</v>
      </c>
      <c r="J26" s="79">
        <v>30</v>
      </c>
      <c r="K26" s="82">
        <v>25</v>
      </c>
      <c r="L26" s="79">
        <v>30</v>
      </c>
      <c r="M26" s="82"/>
      <c r="N26" s="79"/>
      <c r="O26" s="83"/>
      <c r="P26" s="79"/>
      <c r="Q26" s="83"/>
      <c r="R26" s="84">
        <f t="shared" si="3"/>
        <v>60</v>
      </c>
      <c r="S26" s="84">
        <f t="shared" si="3"/>
        <v>25</v>
      </c>
      <c r="T26" s="84">
        <f t="shared" si="4"/>
        <v>-35</v>
      </c>
      <c r="U26" s="85"/>
      <c r="V26" s="83">
        <f t="shared" si="5"/>
        <v>0</v>
      </c>
      <c r="W26" s="83" t="e">
        <f t="shared" si="6"/>
        <v>#DIV/0!</v>
      </c>
      <c r="X26" s="83" t="e">
        <f t="shared" si="7"/>
        <v>#DIV/0!</v>
      </c>
    </row>
    <row r="27" spans="1:24" x14ac:dyDescent="0.2">
      <c r="A27" s="79">
        <v>8</v>
      </c>
      <c r="B27" s="115" t="s">
        <v>115</v>
      </c>
      <c r="C27" s="116"/>
      <c r="D27" s="80" t="s">
        <v>112</v>
      </c>
      <c r="E27" s="80">
        <v>1</v>
      </c>
      <c r="F27" s="30">
        <f t="shared" si="0"/>
        <v>0</v>
      </c>
      <c r="G27" s="30">
        <f t="shared" si="1"/>
        <v>0</v>
      </c>
      <c r="H27" s="81">
        <f t="shared" si="2"/>
        <v>1</v>
      </c>
      <c r="I27" s="81">
        <f t="shared" si="2"/>
        <v>1</v>
      </c>
      <c r="J27" s="79">
        <v>1</v>
      </c>
      <c r="K27" s="82">
        <v>1</v>
      </c>
      <c r="L27" s="79">
        <v>0</v>
      </c>
      <c r="M27" s="82"/>
      <c r="N27" s="79"/>
      <c r="O27" s="83"/>
      <c r="P27" s="79"/>
      <c r="Q27" s="83"/>
      <c r="R27" s="84">
        <f t="shared" si="3"/>
        <v>1</v>
      </c>
      <c r="S27" s="84">
        <f t="shared" si="3"/>
        <v>1</v>
      </c>
      <c r="T27" s="84">
        <f t="shared" si="4"/>
        <v>0</v>
      </c>
      <c r="U27" s="85"/>
      <c r="V27" s="83" t="e">
        <f t="shared" si="5"/>
        <v>#DIV/0!</v>
      </c>
      <c r="W27" s="83" t="e">
        <f t="shared" si="6"/>
        <v>#DIV/0!</v>
      </c>
      <c r="X27" s="83" t="e">
        <f t="shared" si="7"/>
        <v>#DIV/0!</v>
      </c>
    </row>
    <row r="28" spans="1:24" x14ac:dyDescent="0.2">
      <c r="A28" s="79">
        <v>9</v>
      </c>
      <c r="B28" s="115" t="s">
        <v>116</v>
      </c>
      <c r="C28" s="116"/>
      <c r="D28" s="80" t="s">
        <v>117</v>
      </c>
      <c r="E28" s="80">
        <v>2</v>
      </c>
      <c r="F28" s="30">
        <f t="shared" si="0"/>
        <v>0</v>
      </c>
      <c r="G28" s="30">
        <f t="shared" si="1"/>
        <v>0</v>
      </c>
      <c r="H28" s="81">
        <f t="shared" si="2"/>
        <v>60</v>
      </c>
      <c r="I28" s="81">
        <f t="shared" si="2"/>
        <v>218</v>
      </c>
      <c r="J28" s="79">
        <v>30</v>
      </c>
      <c r="K28" s="82">
        <v>218</v>
      </c>
      <c r="L28" s="79">
        <v>30</v>
      </c>
      <c r="M28" s="82"/>
      <c r="N28" s="79"/>
      <c r="O28" s="83"/>
      <c r="P28" s="79"/>
      <c r="Q28" s="83"/>
      <c r="R28" s="84">
        <f t="shared" si="3"/>
        <v>60</v>
      </c>
      <c r="S28" s="84">
        <f t="shared" si="3"/>
        <v>218</v>
      </c>
      <c r="T28" s="84">
        <f t="shared" si="4"/>
        <v>158</v>
      </c>
      <c r="U28" s="85"/>
      <c r="V28" s="83">
        <f t="shared" si="5"/>
        <v>0</v>
      </c>
      <c r="W28" s="83" t="e">
        <f t="shared" si="6"/>
        <v>#DIV/0!</v>
      </c>
      <c r="X28" s="83" t="e">
        <f t="shared" si="7"/>
        <v>#DIV/0!</v>
      </c>
    </row>
    <row r="29" spans="1:24" x14ac:dyDescent="0.2">
      <c r="A29" s="79">
        <v>10</v>
      </c>
      <c r="B29" s="115" t="s">
        <v>118</v>
      </c>
      <c r="C29" s="116"/>
      <c r="D29" s="80" t="s">
        <v>112</v>
      </c>
      <c r="E29" s="80">
        <v>1</v>
      </c>
      <c r="F29" s="30">
        <f t="shared" si="0"/>
        <v>0</v>
      </c>
      <c r="G29" s="30">
        <f t="shared" si="1"/>
        <v>0</v>
      </c>
      <c r="H29" s="81">
        <f t="shared" si="2"/>
        <v>2</v>
      </c>
      <c r="I29" s="81">
        <f t="shared" si="2"/>
        <v>0</v>
      </c>
      <c r="J29" s="79">
        <v>1</v>
      </c>
      <c r="K29" s="82">
        <v>0</v>
      </c>
      <c r="L29" s="79">
        <v>1</v>
      </c>
      <c r="M29" s="82"/>
      <c r="N29" s="79"/>
      <c r="O29" s="83"/>
      <c r="P29" s="79"/>
      <c r="Q29" s="83"/>
      <c r="R29" s="84">
        <f t="shared" si="3"/>
        <v>2</v>
      </c>
      <c r="S29" s="84">
        <f t="shared" si="3"/>
        <v>0</v>
      </c>
      <c r="T29" s="84">
        <f t="shared" si="4"/>
        <v>-2</v>
      </c>
      <c r="U29" s="85"/>
      <c r="V29" s="83">
        <f t="shared" si="5"/>
        <v>0</v>
      </c>
      <c r="W29" s="83" t="e">
        <f t="shared" si="6"/>
        <v>#DIV/0!</v>
      </c>
      <c r="X29" s="83">
        <v>0</v>
      </c>
    </row>
    <row r="30" spans="1:24" x14ac:dyDescent="0.2">
      <c r="A30" s="79">
        <v>11</v>
      </c>
      <c r="B30" s="115" t="s">
        <v>119</v>
      </c>
      <c r="C30" s="116"/>
      <c r="D30" s="80" t="s">
        <v>120</v>
      </c>
      <c r="E30" s="80">
        <v>1</v>
      </c>
      <c r="F30" s="30">
        <f t="shared" si="0"/>
        <v>0</v>
      </c>
      <c r="G30" s="30">
        <f t="shared" si="1"/>
        <v>0</v>
      </c>
      <c r="H30" s="81">
        <f t="shared" si="2"/>
        <v>2</v>
      </c>
      <c r="I30" s="81">
        <f t="shared" si="2"/>
        <v>0</v>
      </c>
      <c r="J30" s="79">
        <v>1</v>
      </c>
      <c r="K30" s="82">
        <v>0</v>
      </c>
      <c r="L30" s="79">
        <v>1</v>
      </c>
      <c r="M30" s="82"/>
      <c r="N30" s="79"/>
      <c r="O30" s="83"/>
      <c r="P30" s="79"/>
      <c r="Q30" s="83"/>
      <c r="R30" s="84">
        <f t="shared" si="3"/>
        <v>2</v>
      </c>
      <c r="S30" s="84">
        <f t="shared" si="3"/>
        <v>0</v>
      </c>
      <c r="T30" s="84">
        <f t="shared" si="4"/>
        <v>-2</v>
      </c>
      <c r="U30" s="85"/>
      <c r="V30" s="83">
        <f t="shared" si="5"/>
        <v>0</v>
      </c>
      <c r="W30" s="83" t="e">
        <f t="shared" si="6"/>
        <v>#DIV/0!</v>
      </c>
      <c r="X30" s="83">
        <v>0</v>
      </c>
    </row>
    <row r="31" spans="1:24" x14ac:dyDescent="0.2">
      <c r="A31" s="79">
        <v>12</v>
      </c>
      <c r="B31" s="115" t="s">
        <v>121</v>
      </c>
      <c r="C31" s="116"/>
      <c r="D31" s="80" t="s">
        <v>45</v>
      </c>
      <c r="E31" s="80">
        <v>1</v>
      </c>
      <c r="F31" s="30">
        <f t="shared" si="0"/>
        <v>0</v>
      </c>
      <c r="G31" s="30">
        <f t="shared" si="1"/>
        <v>0</v>
      </c>
      <c r="H31" s="81">
        <f t="shared" si="2"/>
        <v>1</v>
      </c>
      <c r="I31" s="81">
        <f t="shared" si="2"/>
        <v>0</v>
      </c>
      <c r="J31" s="79">
        <v>1</v>
      </c>
      <c r="K31" s="82">
        <v>0</v>
      </c>
      <c r="L31" s="79">
        <v>0</v>
      </c>
      <c r="M31" s="82"/>
      <c r="N31" s="79"/>
      <c r="O31" s="83"/>
      <c r="P31" s="79"/>
      <c r="Q31" s="83"/>
      <c r="R31" s="84">
        <f t="shared" si="3"/>
        <v>1</v>
      </c>
      <c r="S31" s="84">
        <f t="shared" si="3"/>
        <v>0</v>
      </c>
      <c r="T31" s="84">
        <f t="shared" si="4"/>
        <v>-1</v>
      </c>
      <c r="U31" s="85"/>
      <c r="V31" s="83" t="e">
        <f t="shared" si="5"/>
        <v>#DIV/0!</v>
      </c>
      <c r="W31" s="83" t="e">
        <f t="shared" si="6"/>
        <v>#DIV/0!</v>
      </c>
      <c r="X31" s="83">
        <v>0</v>
      </c>
    </row>
    <row r="32" spans="1:24" x14ac:dyDescent="0.2">
      <c r="A32" s="79">
        <v>13</v>
      </c>
      <c r="B32" s="115" t="s">
        <v>122</v>
      </c>
      <c r="C32" s="116"/>
      <c r="D32" s="80" t="s">
        <v>112</v>
      </c>
      <c r="E32" s="80">
        <v>1</v>
      </c>
      <c r="F32" s="30">
        <f t="shared" si="0"/>
        <v>0</v>
      </c>
      <c r="G32" s="30">
        <f t="shared" si="1"/>
        <v>0</v>
      </c>
      <c r="H32" s="81">
        <f t="shared" si="2"/>
        <v>2</v>
      </c>
      <c r="I32" s="81">
        <f t="shared" si="2"/>
        <v>1</v>
      </c>
      <c r="J32" s="79">
        <v>1</v>
      </c>
      <c r="K32" s="82">
        <v>1</v>
      </c>
      <c r="L32" s="79">
        <v>1</v>
      </c>
      <c r="M32" s="82"/>
      <c r="N32" s="79"/>
      <c r="O32" s="83"/>
      <c r="P32" s="79"/>
      <c r="Q32" s="83"/>
      <c r="R32" s="84">
        <f t="shared" si="3"/>
        <v>2</v>
      </c>
      <c r="S32" s="84">
        <f t="shared" si="3"/>
        <v>1</v>
      </c>
      <c r="T32" s="84">
        <f t="shared" si="4"/>
        <v>-1</v>
      </c>
      <c r="U32" s="85"/>
      <c r="V32" s="83">
        <f t="shared" si="5"/>
        <v>0</v>
      </c>
      <c r="W32" s="83" t="e">
        <f t="shared" si="6"/>
        <v>#DIV/0!</v>
      </c>
      <c r="X32" s="83" t="e">
        <f t="shared" si="7"/>
        <v>#DIV/0!</v>
      </c>
    </row>
    <row r="33" spans="1:24" x14ac:dyDescent="0.2">
      <c r="A33" s="79">
        <v>14</v>
      </c>
      <c r="B33" s="115" t="s">
        <v>123</v>
      </c>
      <c r="C33" s="116"/>
      <c r="D33" s="80" t="s">
        <v>124</v>
      </c>
      <c r="E33" s="80">
        <v>1</v>
      </c>
      <c r="F33" s="30">
        <f t="shared" si="0"/>
        <v>0</v>
      </c>
      <c r="G33" s="30">
        <f t="shared" si="1"/>
        <v>0</v>
      </c>
      <c r="H33" s="81">
        <f t="shared" si="2"/>
        <v>3</v>
      </c>
      <c r="I33" s="81">
        <f t="shared" si="2"/>
        <v>1</v>
      </c>
      <c r="J33" s="79">
        <v>2</v>
      </c>
      <c r="K33" s="82">
        <v>1</v>
      </c>
      <c r="L33" s="79">
        <v>1</v>
      </c>
      <c r="M33" s="82"/>
      <c r="N33" s="79"/>
      <c r="O33" s="83"/>
      <c r="P33" s="79"/>
      <c r="Q33" s="83"/>
      <c r="R33" s="84">
        <f t="shared" si="3"/>
        <v>3</v>
      </c>
      <c r="S33" s="84">
        <f t="shared" si="3"/>
        <v>1</v>
      </c>
      <c r="T33" s="84">
        <f t="shared" si="4"/>
        <v>-2</v>
      </c>
      <c r="U33" s="85"/>
      <c r="V33" s="83">
        <f t="shared" si="5"/>
        <v>0</v>
      </c>
      <c r="W33" s="83" t="e">
        <f t="shared" si="6"/>
        <v>#DIV/0!</v>
      </c>
      <c r="X33" s="83" t="e">
        <f t="shared" si="7"/>
        <v>#DIV/0!</v>
      </c>
    </row>
    <row r="34" spans="1:24" x14ac:dyDescent="0.2">
      <c r="A34" s="79">
        <v>15</v>
      </c>
      <c r="B34" s="115" t="s">
        <v>125</v>
      </c>
      <c r="C34" s="116"/>
      <c r="D34" s="80" t="s">
        <v>126</v>
      </c>
      <c r="E34" s="80">
        <v>1</v>
      </c>
      <c r="F34" s="30">
        <f t="shared" si="0"/>
        <v>0</v>
      </c>
      <c r="G34" s="30">
        <f t="shared" si="1"/>
        <v>0</v>
      </c>
      <c r="H34" s="81">
        <f t="shared" si="2"/>
        <v>1</v>
      </c>
      <c r="I34" s="81">
        <f t="shared" si="2"/>
        <v>0</v>
      </c>
      <c r="J34" s="79">
        <v>1</v>
      </c>
      <c r="K34" s="82">
        <v>0</v>
      </c>
      <c r="L34" s="79">
        <v>0</v>
      </c>
      <c r="M34" s="82"/>
      <c r="N34" s="79"/>
      <c r="O34" s="83"/>
      <c r="P34" s="79"/>
      <c r="Q34" s="83"/>
      <c r="R34" s="84">
        <f t="shared" si="3"/>
        <v>1</v>
      </c>
      <c r="S34" s="84">
        <f t="shared" si="3"/>
        <v>0</v>
      </c>
      <c r="T34" s="84">
        <f t="shared" si="4"/>
        <v>-1</v>
      </c>
      <c r="U34" s="85"/>
      <c r="V34" s="83" t="e">
        <f t="shared" si="5"/>
        <v>#DIV/0!</v>
      </c>
      <c r="W34" s="83" t="e">
        <f t="shared" si="6"/>
        <v>#DIV/0!</v>
      </c>
      <c r="X34" s="83">
        <v>0</v>
      </c>
    </row>
    <row r="35" spans="1:24" x14ac:dyDescent="0.2">
      <c r="A35" s="79">
        <v>16</v>
      </c>
      <c r="B35" s="115" t="s">
        <v>127</v>
      </c>
      <c r="C35" s="116"/>
      <c r="D35" s="80" t="s">
        <v>128</v>
      </c>
      <c r="E35" s="80">
        <v>1</v>
      </c>
      <c r="F35" s="30">
        <f t="shared" si="0"/>
        <v>0</v>
      </c>
      <c r="G35" s="30">
        <f t="shared" si="1"/>
        <v>0</v>
      </c>
      <c r="H35" s="81">
        <f t="shared" si="2"/>
        <v>1</v>
      </c>
      <c r="I35" s="81">
        <f t="shared" si="2"/>
        <v>0</v>
      </c>
      <c r="J35" s="79">
        <v>1</v>
      </c>
      <c r="K35" s="82">
        <v>0</v>
      </c>
      <c r="L35" s="79">
        <v>0</v>
      </c>
      <c r="M35" s="82"/>
      <c r="N35" s="79"/>
      <c r="O35" s="83"/>
      <c r="P35" s="79"/>
      <c r="Q35" s="83"/>
      <c r="R35" s="84">
        <f t="shared" si="3"/>
        <v>1</v>
      </c>
      <c r="S35" s="84">
        <f t="shared" si="3"/>
        <v>0</v>
      </c>
      <c r="T35" s="84">
        <f t="shared" si="4"/>
        <v>-1</v>
      </c>
      <c r="U35" s="85"/>
      <c r="V35" s="83" t="e">
        <f t="shared" si="5"/>
        <v>#DIV/0!</v>
      </c>
      <c r="W35" s="83" t="e">
        <f t="shared" si="6"/>
        <v>#DIV/0!</v>
      </c>
      <c r="X35" s="83">
        <v>0</v>
      </c>
    </row>
    <row r="36" spans="1:24" x14ac:dyDescent="0.2">
      <c r="A36" s="79">
        <v>17</v>
      </c>
      <c r="B36" s="115" t="s">
        <v>129</v>
      </c>
      <c r="C36" s="116"/>
      <c r="D36" s="80" t="s">
        <v>56</v>
      </c>
      <c r="E36" s="80">
        <v>7</v>
      </c>
      <c r="F36" s="30">
        <f t="shared" si="0"/>
        <v>0</v>
      </c>
      <c r="G36" s="30">
        <f t="shared" si="1"/>
        <v>0</v>
      </c>
      <c r="H36" s="81">
        <f t="shared" si="2"/>
        <v>120</v>
      </c>
      <c r="I36" s="81">
        <f t="shared" si="2"/>
        <v>73</v>
      </c>
      <c r="J36" s="79">
        <v>60</v>
      </c>
      <c r="K36" s="82">
        <v>73</v>
      </c>
      <c r="L36" s="79">
        <v>60</v>
      </c>
      <c r="M36" s="82"/>
      <c r="N36" s="79"/>
      <c r="O36" s="83"/>
      <c r="P36" s="79"/>
      <c r="Q36" s="83"/>
      <c r="R36" s="84">
        <f t="shared" si="3"/>
        <v>120</v>
      </c>
      <c r="S36" s="84">
        <f t="shared" si="3"/>
        <v>73</v>
      </c>
      <c r="T36" s="84">
        <f t="shared" si="4"/>
        <v>-47</v>
      </c>
      <c r="U36" s="85"/>
      <c r="V36" s="83">
        <f t="shared" si="5"/>
        <v>0</v>
      </c>
      <c r="W36" s="83" t="e">
        <f t="shared" si="6"/>
        <v>#DIV/0!</v>
      </c>
      <c r="X36" s="83" t="e">
        <f t="shared" si="7"/>
        <v>#DIV/0!</v>
      </c>
    </row>
    <row r="37" spans="1:24" x14ac:dyDescent="0.2">
      <c r="A37" s="79">
        <v>18</v>
      </c>
      <c r="B37" s="115" t="s">
        <v>130</v>
      </c>
      <c r="C37" s="116"/>
      <c r="D37" s="80" t="s">
        <v>131</v>
      </c>
      <c r="E37" s="80">
        <v>7</v>
      </c>
      <c r="F37" s="30">
        <f t="shared" si="0"/>
        <v>0</v>
      </c>
      <c r="G37" s="30">
        <f t="shared" si="1"/>
        <v>0</v>
      </c>
      <c r="H37" s="81">
        <f t="shared" si="2"/>
        <v>60</v>
      </c>
      <c r="I37" s="81">
        <f t="shared" si="2"/>
        <v>68</v>
      </c>
      <c r="J37" s="79">
        <v>30</v>
      </c>
      <c r="K37" s="82">
        <v>68</v>
      </c>
      <c r="L37" s="79">
        <v>30</v>
      </c>
      <c r="M37" s="82"/>
      <c r="N37" s="79"/>
      <c r="O37" s="83"/>
      <c r="P37" s="79"/>
      <c r="Q37" s="83"/>
      <c r="R37" s="84">
        <f t="shared" si="3"/>
        <v>60</v>
      </c>
      <c r="S37" s="84">
        <f t="shared" si="3"/>
        <v>68</v>
      </c>
      <c r="T37" s="84">
        <f t="shared" si="4"/>
        <v>8</v>
      </c>
      <c r="U37" s="85"/>
      <c r="V37" s="83">
        <f t="shared" si="5"/>
        <v>0</v>
      </c>
      <c r="W37" s="83" t="e">
        <f t="shared" si="6"/>
        <v>#DIV/0!</v>
      </c>
      <c r="X37" s="83" t="e">
        <f t="shared" si="7"/>
        <v>#DIV/0!</v>
      </c>
    </row>
    <row r="38" spans="1:24" x14ac:dyDescent="0.2">
      <c r="A38" s="79">
        <v>19</v>
      </c>
      <c r="B38" s="115" t="s">
        <v>132</v>
      </c>
      <c r="C38" s="116"/>
      <c r="D38" s="80" t="s">
        <v>133</v>
      </c>
      <c r="E38" s="80">
        <v>7</v>
      </c>
      <c r="F38" s="30">
        <f t="shared" si="0"/>
        <v>0</v>
      </c>
      <c r="G38" s="30">
        <f t="shared" si="1"/>
        <v>0</v>
      </c>
      <c r="H38" s="81">
        <f t="shared" si="2"/>
        <v>225</v>
      </c>
      <c r="I38" s="81">
        <f t="shared" si="2"/>
        <v>202</v>
      </c>
      <c r="J38" s="79">
        <v>125</v>
      </c>
      <c r="K38" s="82">
        <v>202</v>
      </c>
      <c r="L38" s="79">
        <v>100</v>
      </c>
      <c r="M38" s="82"/>
      <c r="N38" s="79"/>
      <c r="O38" s="83"/>
      <c r="P38" s="79"/>
      <c r="Q38" s="83"/>
      <c r="R38" s="84">
        <f t="shared" si="3"/>
        <v>225</v>
      </c>
      <c r="S38" s="84">
        <f t="shared" si="3"/>
        <v>202</v>
      </c>
      <c r="T38" s="84">
        <f t="shared" si="4"/>
        <v>-23</v>
      </c>
      <c r="U38" s="85"/>
      <c r="V38" s="83">
        <f t="shared" si="5"/>
        <v>0</v>
      </c>
      <c r="W38" s="83" t="e">
        <f t="shared" si="6"/>
        <v>#DIV/0!</v>
      </c>
      <c r="X38" s="83" t="e">
        <f t="shared" si="7"/>
        <v>#DIV/0!</v>
      </c>
    </row>
    <row r="39" spans="1:24" x14ac:dyDescent="0.2">
      <c r="A39" s="79">
        <v>20</v>
      </c>
      <c r="B39" s="115" t="s">
        <v>134</v>
      </c>
      <c r="C39" s="116"/>
      <c r="D39" s="80" t="s">
        <v>135</v>
      </c>
      <c r="E39" s="80">
        <v>3</v>
      </c>
      <c r="F39" s="30">
        <f t="shared" si="0"/>
        <v>0</v>
      </c>
      <c r="G39" s="30">
        <f t="shared" si="1"/>
        <v>0</v>
      </c>
      <c r="H39" s="81">
        <f t="shared" si="2"/>
        <v>40</v>
      </c>
      <c r="I39" s="81">
        <f t="shared" si="2"/>
        <v>8</v>
      </c>
      <c r="J39" s="79">
        <v>20</v>
      </c>
      <c r="K39" s="82">
        <v>8</v>
      </c>
      <c r="L39" s="79">
        <v>20</v>
      </c>
      <c r="M39" s="82"/>
      <c r="N39" s="79"/>
      <c r="O39" s="83"/>
      <c r="P39" s="79"/>
      <c r="Q39" s="83"/>
      <c r="R39" s="84">
        <f t="shared" si="3"/>
        <v>40</v>
      </c>
      <c r="S39" s="84">
        <f t="shared" si="3"/>
        <v>8</v>
      </c>
      <c r="T39" s="84">
        <f t="shared" si="4"/>
        <v>-32</v>
      </c>
      <c r="U39" s="85"/>
      <c r="V39" s="83">
        <f t="shared" si="5"/>
        <v>0</v>
      </c>
      <c r="W39" s="83" t="e">
        <f t="shared" si="6"/>
        <v>#DIV/0!</v>
      </c>
      <c r="X39" s="83" t="e">
        <f t="shared" si="7"/>
        <v>#DIV/0!</v>
      </c>
    </row>
    <row r="40" spans="1:24" x14ac:dyDescent="0.2">
      <c r="A40" s="79">
        <v>21</v>
      </c>
      <c r="B40" s="115" t="s">
        <v>136</v>
      </c>
      <c r="C40" s="116"/>
      <c r="D40" s="80" t="s">
        <v>133</v>
      </c>
      <c r="E40" s="80">
        <v>7</v>
      </c>
      <c r="F40" s="30">
        <f t="shared" si="0"/>
        <v>0</v>
      </c>
      <c r="G40" s="30">
        <f t="shared" si="1"/>
        <v>0</v>
      </c>
      <c r="H40" s="81">
        <f t="shared" si="2"/>
        <v>90</v>
      </c>
      <c r="I40" s="81">
        <f t="shared" si="2"/>
        <v>56</v>
      </c>
      <c r="J40" s="79">
        <v>50</v>
      </c>
      <c r="K40" s="82">
        <v>56</v>
      </c>
      <c r="L40" s="79">
        <v>40</v>
      </c>
      <c r="M40" s="82"/>
      <c r="N40" s="79"/>
      <c r="O40" s="83"/>
      <c r="P40" s="79"/>
      <c r="Q40" s="83"/>
      <c r="R40" s="84">
        <f t="shared" si="3"/>
        <v>90</v>
      </c>
      <c r="S40" s="84">
        <f t="shared" si="3"/>
        <v>56</v>
      </c>
      <c r="T40" s="84">
        <f t="shared" si="4"/>
        <v>-34</v>
      </c>
      <c r="U40" s="85"/>
      <c r="V40" s="83">
        <f t="shared" si="5"/>
        <v>0</v>
      </c>
      <c r="W40" s="83" t="e">
        <f t="shared" si="6"/>
        <v>#DIV/0!</v>
      </c>
      <c r="X40" s="83" t="e">
        <f t="shared" si="7"/>
        <v>#DIV/0!</v>
      </c>
    </row>
    <row r="41" spans="1:24" x14ac:dyDescent="0.2">
      <c r="A41" s="79">
        <v>22</v>
      </c>
      <c r="B41" s="115" t="s">
        <v>137</v>
      </c>
      <c r="C41" s="116"/>
      <c r="D41" s="80" t="s">
        <v>56</v>
      </c>
      <c r="E41" s="80">
        <v>7</v>
      </c>
      <c r="F41" s="30">
        <f t="shared" si="0"/>
        <v>0</v>
      </c>
      <c r="G41" s="30">
        <f t="shared" si="1"/>
        <v>0</v>
      </c>
      <c r="H41" s="81">
        <f t="shared" si="2"/>
        <v>40</v>
      </c>
      <c r="I41" s="81">
        <f t="shared" si="2"/>
        <v>58</v>
      </c>
      <c r="J41" s="79">
        <v>20</v>
      </c>
      <c r="K41" s="82">
        <v>58</v>
      </c>
      <c r="L41" s="79">
        <v>20</v>
      </c>
      <c r="M41" s="82"/>
      <c r="N41" s="79"/>
      <c r="O41" s="83"/>
      <c r="P41" s="79"/>
      <c r="Q41" s="83"/>
      <c r="R41" s="84">
        <f t="shared" si="3"/>
        <v>40</v>
      </c>
      <c r="S41" s="84">
        <f t="shared" si="3"/>
        <v>58</v>
      </c>
      <c r="T41" s="84">
        <f t="shared" si="4"/>
        <v>18</v>
      </c>
      <c r="U41" s="85"/>
      <c r="V41" s="83">
        <f t="shared" si="5"/>
        <v>0</v>
      </c>
      <c r="W41" s="83" t="e">
        <f t="shared" si="6"/>
        <v>#DIV/0!</v>
      </c>
      <c r="X41" s="83" t="e">
        <f t="shared" si="7"/>
        <v>#DIV/0!</v>
      </c>
    </row>
    <row r="42" spans="1:24" ht="36" x14ac:dyDescent="0.2">
      <c r="A42" s="79">
        <v>23</v>
      </c>
      <c r="B42" s="115" t="s">
        <v>138</v>
      </c>
      <c r="C42" s="116"/>
      <c r="D42" s="86" t="s">
        <v>139</v>
      </c>
      <c r="E42" s="80">
        <v>6</v>
      </c>
      <c r="F42" s="30">
        <f t="shared" si="0"/>
        <v>0</v>
      </c>
      <c r="G42" s="30">
        <f t="shared" si="1"/>
        <v>0</v>
      </c>
      <c r="H42" s="81">
        <f t="shared" si="2"/>
        <v>160</v>
      </c>
      <c r="I42" s="81">
        <f t="shared" si="2"/>
        <v>72</v>
      </c>
      <c r="J42" s="79">
        <v>80</v>
      </c>
      <c r="K42" s="82">
        <v>72</v>
      </c>
      <c r="L42" s="79">
        <v>80</v>
      </c>
      <c r="M42" s="82"/>
      <c r="N42" s="79"/>
      <c r="O42" s="83"/>
      <c r="P42" s="79"/>
      <c r="Q42" s="83"/>
      <c r="R42" s="84">
        <f t="shared" si="3"/>
        <v>160</v>
      </c>
      <c r="S42" s="84">
        <f t="shared" si="3"/>
        <v>72</v>
      </c>
      <c r="T42" s="84">
        <f t="shared" si="4"/>
        <v>-88</v>
      </c>
      <c r="U42" s="85"/>
      <c r="V42" s="83">
        <f t="shared" si="5"/>
        <v>0</v>
      </c>
      <c r="W42" s="83" t="e">
        <f t="shared" si="6"/>
        <v>#DIV/0!</v>
      </c>
      <c r="X42" s="83" t="e">
        <f t="shared" si="7"/>
        <v>#DIV/0!</v>
      </c>
    </row>
    <row r="43" spans="1:24" x14ac:dyDescent="0.2">
      <c r="A43" s="79">
        <v>24</v>
      </c>
      <c r="B43" s="115" t="s">
        <v>140</v>
      </c>
      <c r="C43" s="116"/>
      <c r="D43" s="80" t="s">
        <v>141</v>
      </c>
      <c r="E43" s="80">
        <v>1</v>
      </c>
      <c r="F43" s="30">
        <f t="shared" si="0"/>
        <v>0</v>
      </c>
      <c r="G43" s="30">
        <f t="shared" si="1"/>
        <v>0</v>
      </c>
      <c r="H43" s="81">
        <f t="shared" si="2"/>
        <v>0</v>
      </c>
      <c r="I43" s="81">
        <f t="shared" si="2"/>
        <v>0</v>
      </c>
      <c r="J43" s="79">
        <v>0</v>
      </c>
      <c r="K43" s="82">
        <v>0</v>
      </c>
      <c r="L43" s="79">
        <v>0</v>
      </c>
      <c r="M43" s="82"/>
      <c r="N43" s="79"/>
      <c r="O43" s="83"/>
      <c r="P43" s="79"/>
      <c r="Q43" s="83"/>
      <c r="R43" s="84">
        <f t="shared" si="3"/>
        <v>0</v>
      </c>
      <c r="S43" s="84">
        <f t="shared" si="3"/>
        <v>0</v>
      </c>
      <c r="T43" s="84">
        <f t="shared" si="4"/>
        <v>0</v>
      </c>
      <c r="U43" s="85"/>
      <c r="V43" s="83" t="e">
        <f t="shared" si="5"/>
        <v>#DIV/0!</v>
      </c>
      <c r="W43" s="83" t="e">
        <f t="shared" si="6"/>
        <v>#DIV/0!</v>
      </c>
      <c r="X43" s="83">
        <v>0</v>
      </c>
    </row>
    <row r="44" spans="1:24" x14ac:dyDescent="0.2">
      <c r="A44" s="79">
        <v>25</v>
      </c>
      <c r="B44" s="115" t="s">
        <v>142</v>
      </c>
      <c r="C44" s="116"/>
      <c r="D44" s="80" t="s">
        <v>133</v>
      </c>
      <c r="E44" s="80">
        <v>1</v>
      </c>
      <c r="F44" s="30">
        <f t="shared" si="0"/>
        <v>0</v>
      </c>
      <c r="G44" s="30">
        <f t="shared" si="1"/>
        <v>0</v>
      </c>
      <c r="H44" s="81">
        <f t="shared" si="2"/>
        <v>2</v>
      </c>
      <c r="I44" s="81">
        <f t="shared" si="2"/>
        <v>0</v>
      </c>
      <c r="J44" s="79">
        <v>1</v>
      </c>
      <c r="K44" s="82">
        <v>0</v>
      </c>
      <c r="L44" s="79">
        <v>1</v>
      </c>
      <c r="M44" s="82"/>
      <c r="N44" s="79"/>
      <c r="O44" s="83"/>
      <c r="P44" s="79"/>
      <c r="Q44" s="83"/>
      <c r="R44" s="84">
        <f t="shared" si="3"/>
        <v>2</v>
      </c>
      <c r="S44" s="84">
        <f t="shared" si="3"/>
        <v>0</v>
      </c>
      <c r="T44" s="84">
        <f t="shared" si="4"/>
        <v>-2</v>
      </c>
      <c r="U44" s="85"/>
      <c r="V44" s="83">
        <f t="shared" si="5"/>
        <v>0</v>
      </c>
      <c r="W44" s="83" t="e">
        <f t="shared" si="6"/>
        <v>#DIV/0!</v>
      </c>
      <c r="X44" s="83">
        <v>0</v>
      </c>
    </row>
    <row r="45" spans="1:24" x14ac:dyDescent="0.2">
      <c r="A45" s="79">
        <v>26</v>
      </c>
      <c r="B45" s="115" t="s">
        <v>143</v>
      </c>
      <c r="C45" s="116"/>
      <c r="D45" s="80" t="s">
        <v>141</v>
      </c>
      <c r="E45" s="80">
        <v>5</v>
      </c>
      <c r="F45" s="30">
        <f t="shared" si="0"/>
        <v>0</v>
      </c>
      <c r="G45" s="30">
        <f t="shared" si="1"/>
        <v>0</v>
      </c>
      <c r="H45" s="81">
        <f t="shared" si="2"/>
        <v>22</v>
      </c>
      <c r="I45" s="81">
        <f t="shared" si="2"/>
        <v>61</v>
      </c>
      <c r="J45" s="79">
        <v>15</v>
      </c>
      <c r="K45" s="82">
        <v>61</v>
      </c>
      <c r="L45" s="79">
        <v>7</v>
      </c>
      <c r="M45" s="82"/>
      <c r="N45" s="79"/>
      <c r="O45" s="83"/>
      <c r="P45" s="79"/>
      <c r="Q45" s="83"/>
      <c r="R45" s="84">
        <f t="shared" si="3"/>
        <v>22</v>
      </c>
      <c r="S45" s="84">
        <f t="shared" si="3"/>
        <v>61</v>
      </c>
      <c r="T45" s="84">
        <f t="shared" si="4"/>
        <v>39</v>
      </c>
      <c r="U45" s="85"/>
      <c r="V45" s="83">
        <f t="shared" si="5"/>
        <v>0</v>
      </c>
      <c r="W45" s="83" t="e">
        <f t="shared" si="6"/>
        <v>#DIV/0!</v>
      </c>
      <c r="X45" s="83" t="e">
        <f t="shared" si="7"/>
        <v>#DIV/0!</v>
      </c>
    </row>
    <row r="46" spans="1:24" ht="24" x14ac:dyDescent="0.2">
      <c r="A46" s="79">
        <v>27</v>
      </c>
      <c r="B46" s="115" t="s">
        <v>144</v>
      </c>
      <c r="C46" s="116"/>
      <c r="D46" s="86" t="s">
        <v>145</v>
      </c>
      <c r="E46" s="80">
        <v>7</v>
      </c>
      <c r="F46" s="30">
        <f t="shared" si="0"/>
        <v>0</v>
      </c>
      <c r="G46" s="30">
        <f t="shared" si="1"/>
        <v>0</v>
      </c>
      <c r="H46" s="81">
        <f t="shared" si="2"/>
        <v>30</v>
      </c>
      <c r="I46" s="81">
        <f t="shared" si="2"/>
        <v>38</v>
      </c>
      <c r="J46" s="79">
        <v>15</v>
      </c>
      <c r="K46" s="82">
        <v>38</v>
      </c>
      <c r="L46" s="79">
        <v>15</v>
      </c>
      <c r="M46" s="82"/>
      <c r="N46" s="79"/>
      <c r="O46" s="83"/>
      <c r="P46" s="79"/>
      <c r="Q46" s="83"/>
      <c r="R46" s="84">
        <f t="shared" si="3"/>
        <v>30</v>
      </c>
      <c r="S46" s="84"/>
      <c r="T46" s="84"/>
      <c r="U46" s="85"/>
      <c r="V46" s="83">
        <f t="shared" si="5"/>
        <v>0</v>
      </c>
      <c r="W46" s="83" t="e">
        <f t="shared" si="6"/>
        <v>#DIV/0!</v>
      </c>
      <c r="X46" s="83" t="e">
        <f t="shared" si="7"/>
        <v>#DIV/0!</v>
      </c>
    </row>
    <row r="47" spans="1:24" ht="24" x14ac:dyDescent="0.2">
      <c r="A47" s="79">
        <v>28</v>
      </c>
      <c r="B47" s="115" t="s">
        <v>146</v>
      </c>
      <c r="C47" s="116"/>
      <c r="D47" s="86" t="s">
        <v>145</v>
      </c>
      <c r="E47" s="80">
        <v>7</v>
      </c>
      <c r="F47" s="30">
        <f t="shared" si="0"/>
        <v>0</v>
      </c>
      <c r="G47" s="30">
        <f t="shared" si="1"/>
        <v>0</v>
      </c>
      <c r="H47" s="81">
        <f t="shared" si="2"/>
        <v>30</v>
      </c>
      <c r="I47" s="81">
        <f t="shared" si="2"/>
        <v>12</v>
      </c>
      <c r="J47" s="79">
        <v>15</v>
      </c>
      <c r="K47" s="82">
        <v>12</v>
      </c>
      <c r="L47" s="79">
        <v>15</v>
      </c>
      <c r="M47" s="82"/>
      <c r="N47" s="79"/>
      <c r="O47" s="83"/>
      <c r="P47" s="79"/>
      <c r="Q47" s="83"/>
      <c r="R47" s="84">
        <f t="shared" si="3"/>
        <v>30</v>
      </c>
      <c r="S47" s="84"/>
      <c r="T47" s="84"/>
      <c r="U47" s="85"/>
      <c r="V47" s="83">
        <f t="shared" si="5"/>
        <v>0</v>
      </c>
      <c r="W47" s="83" t="e">
        <f t="shared" si="6"/>
        <v>#DIV/0!</v>
      </c>
      <c r="X47" s="83" t="e">
        <f t="shared" si="7"/>
        <v>#DIV/0!</v>
      </c>
    </row>
    <row r="48" spans="1:24" ht="24" x14ac:dyDescent="0.2">
      <c r="A48" s="79">
        <v>29</v>
      </c>
      <c r="B48" s="115" t="s">
        <v>147</v>
      </c>
      <c r="C48" s="116"/>
      <c r="D48" s="86" t="s">
        <v>145</v>
      </c>
      <c r="E48" s="80">
        <v>7</v>
      </c>
      <c r="F48" s="30">
        <f t="shared" si="0"/>
        <v>0</v>
      </c>
      <c r="G48" s="30">
        <f t="shared" si="1"/>
        <v>0</v>
      </c>
      <c r="H48" s="81">
        <f t="shared" si="2"/>
        <v>30</v>
      </c>
      <c r="I48" s="81">
        <f t="shared" si="2"/>
        <v>17</v>
      </c>
      <c r="J48" s="79">
        <v>15</v>
      </c>
      <c r="K48" s="82">
        <v>17</v>
      </c>
      <c r="L48" s="79">
        <v>15</v>
      </c>
      <c r="M48" s="82"/>
      <c r="N48" s="79"/>
      <c r="O48" s="83"/>
      <c r="P48" s="79"/>
      <c r="Q48" s="83"/>
      <c r="R48" s="84">
        <f t="shared" si="3"/>
        <v>30</v>
      </c>
      <c r="S48" s="84"/>
      <c r="T48" s="84"/>
      <c r="U48" s="85"/>
      <c r="V48" s="83">
        <f t="shared" si="5"/>
        <v>0</v>
      </c>
      <c r="W48" s="83" t="e">
        <f t="shared" si="6"/>
        <v>#DIV/0!</v>
      </c>
      <c r="X48" s="83" t="e">
        <f t="shared" si="7"/>
        <v>#DIV/0!</v>
      </c>
    </row>
    <row r="49" spans="1:24" x14ac:dyDescent="0.2">
      <c r="A49" s="112" t="s">
        <v>22</v>
      </c>
      <c r="B49" s="113"/>
      <c r="C49" s="114"/>
      <c r="D49" s="80"/>
      <c r="E49" s="80">
        <f>SUM(E20:E48)</f>
        <v>100</v>
      </c>
      <c r="F49" s="87"/>
      <c r="G49" s="88"/>
      <c r="H49" s="80">
        <f t="shared" ref="H49:Q49" si="8">SUM(H20:H45)</f>
        <v>1108</v>
      </c>
      <c r="I49" s="80">
        <f t="shared" si="8"/>
        <v>1031</v>
      </c>
      <c r="J49" s="79">
        <f>SUM(J20:J48)</f>
        <v>631</v>
      </c>
      <c r="K49" s="79">
        <f>SUM(K20:K48)</f>
        <v>1098</v>
      </c>
      <c r="L49" s="80">
        <f>SUM(L20:L48)</f>
        <v>567</v>
      </c>
      <c r="M49" s="80">
        <f t="shared" si="8"/>
        <v>0</v>
      </c>
      <c r="N49" s="80">
        <f>SUM(N20:N48)</f>
        <v>0</v>
      </c>
      <c r="O49" s="80">
        <f t="shared" si="8"/>
        <v>0</v>
      </c>
      <c r="P49" s="80">
        <f>SUM(P20:P48)</f>
        <v>0</v>
      </c>
      <c r="Q49" s="80">
        <f t="shared" si="8"/>
        <v>0</v>
      </c>
      <c r="R49" s="81">
        <f t="shared" si="3"/>
        <v>1198</v>
      </c>
      <c r="S49" s="81">
        <f t="shared" si="3"/>
        <v>1098</v>
      </c>
      <c r="T49" s="81">
        <f t="shared" si="4"/>
        <v>-100</v>
      </c>
      <c r="U49" s="81"/>
      <c r="V49" s="83">
        <f t="shared" si="5"/>
        <v>0</v>
      </c>
      <c r="W49" s="83" t="e">
        <f t="shared" si="6"/>
        <v>#DIV/0!</v>
      </c>
      <c r="X49" s="83" t="e">
        <f t="shared" si="7"/>
        <v>#DIV/0!</v>
      </c>
    </row>
    <row r="50" spans="1:24" x14ac:dyDescent="0.2">
      <c r="A50" s="75"/>
      <c r="B50" s="75"/>
      <c r="C50" s="75"/>
      <c r="D50" s="75"/>
      <c r="E50" s="75"/>
      <c r="F50" s="89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</row>
    <row r="51" spans="1:24" x14ac:dyDescent="0.2">
      <c r="A51" s="75"/>
      <c r="B51" s="90" t="s">
        <v>23</v>
      </c>
      <c r="C51" s="75"/>
      <c r="D51" s="75"/>
      <c r="E51" s="75"/>
      <c r="F51" s="89"/>
      <c r="G51" s="75"/>
      <c r="H51" s="75" t="s">
        <v>24</v>
      </c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</row>
  </sheetData>
  <mergeCells count="52">
    <mergeCell ref="A1:X1"/>
    <mergeCell ref="A2:X2"/>
    <mergeCell ref="A3:X3"/>
    <mergeCell ref="A4:X4"/>
    <mergeCell ref="A5:X5"/>
    <mergeCell ref="A6:X6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9:C49"/>
    <mergeCell ref="B44:C44"/>
    <mergeCell ref="B45:C45"/>
    <mergeCell ref="B46:C46"/>
    <mergeCell ref="B47:C47"/>
    <mergeCell ref="B48:C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workbookViewId="0">
      <selection activeCell="L28" sqref="L28"/>
    </sheetView>
  </sheetViews>
  <sheetFormatPr baseColWidth="10" defaultRowHeight="12.75" x14ac:dyDescent="0.2"/>
  <cols>
    <col min="1" max="1" width="5.42578125" style="34" customWidth="1"/>
    <col min="2" max="2" width="6.140625" style="34" customWidth="1"/>
    <col min="3" max="3" width="30.5703125" style="34" customWidth="1"/>
    <col min="4" max="4" width="10.85546875" style="34" customWidth="1"/>
    <col min="5" max="5" width="10" style="34" customWidth="1"/>
    <col min="6" max="7" width="12.85546875" style="65" hidden="1" customWidth="1"/>
    <col min="8" max="8" width="10.85546875" style="34" hidden="1" customWidth="1"/>
    <col min="9" max="9" width="10.28515625" style="34" hidden="1" customWidth="1"/>
    <col min="10" max="10" width="10.42578125" style="34" hidden="1" customWidth="1"/>
    <col min="11" max="11" width="7.7109375" style="34" hidden="1" customWidth="1"/>
    <col min="12" max="12" width="10.42578125" style="34" customWidth="1"/>
    <col min="13" max="13" width="9.28515625" style="34" customWidth="1"/>
    <col min="14" max="14" width="10.42578125" style="34" hidden="1" customWidth="1"/>
    <col min="15" max="15" width="9.28515625" style="34" hidden="1" customWidth="1"/>
    <col min="16" max="16" width="10.42578125" style="34" hidden="1" customWidth="1"/>
    <col min="17" max="20" width="9.28515625" style="34" hidden="1" customWidth="1"/>
    <col min="21" max="21" width="20.5703125" style="34" customWidth="1"/>
    <col min="22" max="22" width="8.42578125" style="34" customWidth="1"/>
    <col min="23" max="23" width="8.7109375" style="34" customWidth="1"/>
    <col min="24" max="24" width="11" style="34" customWidth="1"/>
    <col min="25" max="25" width="11.42578125" style="34" customWidth="1"/>
    <col min="26" max="16384" width="11.42578125" style="34"/>
  </cols>
  <sheetData>
    <row r="1" spans="1:24" x14ac:dyDescent="0.2">
      <c r="A1" s="148" t="s">
        <v>34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</row>
    <row r="2" spans="1:24" x14ac:dyDescent="0.2">
      <c r="A2" s="148" t="s">
        <v>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x14ac:dyDescent="0.2">
      <c r="A3" s="148" t="s">
        <v>13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</row>
    <row r="4" spans="1:24" hidden="1" x14ac:dyDescent="0.2">
      <c r="A4" s="145" t="s">
        <v>35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24" x14ac:dyDescent="0.2">
      <c r="A5" s="145" t="s">
        <v>36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24" hidden="1" x14ac:dyDescent="0.2">
      <c r="A6" s="145" t="s">
        <v>37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</row>
    <row r="7" spans="1:24" hidden="1" x14ac:dyDescent="0.2">
      <c r="A7" s="145" t="s">
        <v>33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</row>
    <row r="8" spans="1:24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x14ac:dyDescent="0.2">
      <c r="A9" s="36" t="s">
        <v>52</v>
      </c>
      <c r="B9" s="37">
        <v>216</v>
      </c>
      <c r="C9" s="38" t="s">
        <v>91</v>
      </c>
      <c r="D9" s="39"/>
      <c r="E9" s="40"/>
      <c r="F9" s="64"/>
      <c r="G9" s="64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24" x14ac:dyDescent="0.2">
      <c r="A10" s="36" t="s">
        <v>1</v>
      </c>
      <c r="B10" s="37">
        <v>8</v>
      </c>
      <c r="C10" s="38" t="s">
        <v>59</v>
      </c>
      <c r="D10" s="39"/>
      <c r="E10" s="40"/>
      <c r="F10" s="64"/>
      <c r="G10" s="64"/>
      <c r="H10" s="40"/>
      <c r="I10" s="40"/>
      <c r="J10" s="40"/>
      <c r="K10" s="40"/>
      <c r="L10" s="40"/>
      <c r="M10" s="40"/>
      <c r="N10" s="40"/>
      <c r="O10" s="41"/>
      <c r="P10" s="41"/>
      <c r="Q10" s="41"/>
    </row>
    <row r="11" spans="1:24" x14ac:dyDescent="0.2">
      <c r="A11" s="36" t="s">
        <v>53</v>
      </c>
      <c r="B11" s="37">
        <v>5</v>
      </c>
      <c r="C11" s="38" t="s">
        <v>92</v>
      </c>
      <c r="D11" s="39"/>
      <c r="E11" s="40"/>
      <c r="F11" s="64"/>
      <c r="G11" s="64"/>
      <c r="H11" s="40"/>
      <c r="I11" s="40"/>
      <c r="J11" s="40"/>
      <c r="K11" s="40"/>
      <c r="L11" s="40"/>
      <c r="M11" s="40"/>
      <c r="N11" s="40"/>
      <c r="O11" s="41"/>
      <c r="P11" s="41"/>
      <c r="Q11" s="41"/>
    </row>
    <row r="12" spans="1:24" x14ac:dyDescent="0.2">
      <c r="A12" s="36" t="s">
        <v>5</v>
      </c>
      <c r="B12" s="42">
        <v>36</v>
      </c>
      <c r="C12" s="38" t="s">
        <v>93</v>
      </c>
      <c r="D12" s="39"/>
      <c r="E12" s="40"/>
      <c r="F12" s="64"/>
      <c r="G12" s="64"/>
      <c r="H12" s="40"/>
      <c r="I12" s="40"/>
      <c r="J12" s="40"/>
      <c r="K12" s="40"/>
      <c r="L12" s="40"/>
      <c r="M12" s="40"/>
      <c r="N12" s="40"/>
      <c r="O12" s="41"/>
      <c r="P12" s="41"/>
      <c r="Q12" s="41"/>
    </row>
    <row r="13" spans="1:24" x14ac:dyDescent="0.2">
      <c r="A13" s="36" t="s">
        <v>51</v>
      </c>
      <c r="B13" s="37">
        <v>7</v>
      </c>
      <c r="C13" s="38" t="s">
        <v>93</v>
      </c>
      <c r="D13" s="39"/>
      <c r="E13" s="40"/>
      <c r="F13" s="64"/>
      <c r="G13" s="64"/>
      <c r="H13" s="40"/>
      <c r="I13" s="40"/>
      <c r="J13" s="40"/>
      <c r="K13" s="40"/>
      <c r="L13" s="40"/>
      <c r="M13" s="40"/>
      <c r="N13" s="40"/>
      <c r="O13" s="41"/>
      <c r="P13" s="41"/>
      <c r="Q13" s="41"/>
    </row>
    <row r="14" spans="1:24" x14ac:dyDescent="0.2">
      <c r="A14" s="40"/>
      <c r="B14" s="40"/>
      <c r="C14" s="40"/>
      <c r="D14" s="40"/>
      <c r="E14" s="40"/>
      <c r="F14" s="64"/>
      <c r="G14" s="64"/>
      <c r="H14" s="40"/>
      <c r="I14" s="40"/>
      <c r="J14" s="40"/>
      <c r="K14" s="40"/>
      <c r="L14" s="40"/>
      <c r="M14" s="40"/>
      <c r="N14" s="40"/>
      <c r="O14" s="41"/>
      <c r="P14" s="41"/>
      <c r="Q14" s="41" t="s">
        <v>32</v>
      </c>
      <c r="W14" s="146" t="s">
        <v>39</v>
      </c>
      <c r="X14" s="146"/>
    </row>
    <row r="15" spans="1:24" x14ac:dyDescent="0.2">
      <c r="A15" s="145" t="s">
        <v>2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</row>
    <row r="16" spans="1:24" ht="39.75" customHeight="1" x14ac:dyDescent="0.2">
      <c r="A16" s="147" t="s">
        <v>94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</row>
    <row r="17" spans="1:24" x14ac:dyDescent="0.2">
      <c r="A17" s="41"/>
      <c r="B17" s="41"/>
      <c r="C17" s="41"/>
      <c r="D17" s="41"/>
      <c r="E17" s="41"/>
      <c r="F17" s="66"/>
      <c r="G17" s="66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24" ht="12.75" customHeight="1" x14ac:dyDescent="0.2">
      <c r="A18" s="140" t="s">
        <v>3</v>
      </c>
      <c r="B18" s="142"/>
      <c r="C18" s="141"/>
      <c r="D18" s="143" t="s">
        <v>6</v>
      </c>
      <c r="E18" s="143" t="s">
        <v>15</v>
      </c>
      <c r="F18" s="136" t="s">
        <v>16</v>
      </c>
      <c r="G18" s="138"/>
      <c r="H18" s="136" t="s">
        <v>17</v>
      </c>
      <c r="I18" s="138"/>
      <c r="J18" s="140" t="s">
        <v>11</v>
      </c>
      <c r="K18" s="141"/>
      <c r="L18" s="140" t="s">
        <v>7</v>
      </c>
      <c r="M18" s="141"/>
      <c r="N18" s="140" t="s">
        <v>10</v>
      </c>
      <c r="O18" s="141"/>
      <c r="P18" s="140" t="s">
        <v>12</v>
      </c>
      <c r="Q18" s="141"/>
      <c r="R18" s="139" t="s">
        <v>25</v>
      </c>
      <c r="S18" s="139"/>
      <c r="T18" s="139"/>
      <c r="U18" s="135" t="s">
        <v>26</v>
      </c>
      <c r="V18" s="136" t="s">
        <v>28</v>
      </c>
      <c r="W18" s="137"/>
      <c r="X18" s="138"/>
    </row>
    <row r="19" spans="1:24" ht="20.25" customHeight="1" x14ac:dyDescent="0.2">
      <c r="A19" s="43" t="s">
        <v>14</v>
      </c>
      <c r="B19" s="139" t="s">
        <v>4</v>
      </c>
      <c r="C19" s="139"/>
      <c r="D19" s="144"/>
      <c r="E19" s="144"/>
      <c r="F19" s="44" t="s">
        <v>18</v>
      </c>
      <c r="G19" s="44" t="s">
        <v>19</v>
      </c>
      <c r="H19" s="44" t="s">
        <v>20</v>
      </c>
      <c r="I19" s="44" t="s">
        <v>21</v>
      </c>
      <c r="J19" s="45" t="s">
        <v>8</v>
      </c>
      <c r="K19" s="45" t="s">
        <v>9</v>
      </c>
      <c r="L19" s="45" t="s">
        <v>8</v>
      </c>
      <c r="M19" s="45" t="s">
        <v>9</v>
      </c>
      <c r="N19" s="45" t="s">
        <v>8</v>
      </c>
      <c r="O19" s="45" t="s">
        <v>9</v>
      </c>
      <c r="P19" s="45" t="s">
        <v>8</v>
      </c>
      <c r="Q19" s="45" t="s">
        <v>9</v>
      </c>
      <c r="R19" s="45" t="s">
        <v>8</v>
      </c>
      <c r="S19" s="45" t="s">
        <v>9</v>
      </c>
      <c r="T19" s="45" t="s">
        <v>27</v>
      </c>
      <c r="U19" s="135"/>
      <c r="V19" s="44" t="s">
        <v>29</v>
      </c>
      <c r="W19" s="44" t="s">
        <v>30</v>
      </c>
      <c r="X19" s="44" t="s">
        <v>31</v>
      </c>
    </row>
    <row r="20" spans="1:24" ht="49.5" customHeight="1" x14ac:dyDescent="0.2">
      <c r="A20" s="46">
        <v>1</v>
      </c>
      <c r="B20" s="130" t="s">
        <v>95</v>
      </c>
      <c r="C20" s="131"/>
      <c r="D20" s="48" t="s">
        <v>54</v>
      </c>
      <c r="E20" s="48">
        <v>25</v>
      </c>
      <c r="F20" s="30">
        <f>$F$30*E20/100</f>
        <v>0</v>
      </c>
      <c r="G20" s="30">
        <f>$G$30*E20/100</f>
        <v>0</v>
      </c>
      <c r="H20" s="49">
        <f>J20+L20+N20+P20</f>
        <v>550</v>
      </c>
      <c r="I20" s="49">
        <f>K20+M20+O20+Q20</f>
        <v>306</v>
      </c>
      <c r="J20" s="46">
        <v>250</v>
      </c>
      <c r="K20" s="50">
        <v>306</v>
      </c>
      <c r="L20" s="46">
        <v>300</v>
      </c>
      <c r="M20" s="53"/>
      <c r="N20" s="46"/>
      <c r="O20" s="53"/>
      <c r="P20" s="46"/>
      <c r="Q20" s="53"/>
      <c r="R20" s="54">
        <f t="shared" ref="R20:S30" si="0">J20+L20+N20+P20</f>
        <v>550</v>
      </c>
      <c r="S20" s="54">
        <f t="shared" si="0"/>
        <v>306</v>
      </c>
      <c r="T20" s="54">
        <f t="shared" ref="T20:T30" si="1">S20-R20</f>
        <v>-244</v>
      </c>
      <c r="U20" s="67"/>
      <c r="V20" s="53">
        <f>KM20/L20*100</f>
        <v>0</v>
      </c>
      <c r="W20" s="53" t="e">
        <f>G20/F20*100</f>
        <v>#DIV/0!</v>
      </c>
      <c r="X20" s="53" t="e">
        <f>W20/V20*100</f>
        <v>#DIV/0!</v>
      </c>
    </row>
    <row r="21" spans="1:24" ht="69" customHeight="1" x14ac:dyDescent="0.2">
      <c r="A21" s="46">
        <v>2</v>
      </c>
      <c r="B21" s="130" t="s">
        <v>96</v>
      </c>
      <c r="C21" s="131"/>
      <c r="D21" s="48" t="s">
        <v>55</v>
      </c>
      <c r="E21" s="48">
        <v>20</v>
      </c>
      <c r="F21" s="30">
        <f t="shared" ref="F21:F27" si="2">$F$30*E21/100</f>
        <v>0</v>
      </c>
      <c r="G21" s="30">
        <f t="shared" ref="G21:G27" si="3">$G$30*E21/100</f>
        <v>0</v>
      </c>
      <c r="H21" s="49">
        <f t="shared" ref="H21:H29" si="4">J21+L21+N21+P21</f>
        <v>35</v>
      </c>
      <c r="I21" s="49">
        <f t="shared" ref="I21:I29" si="5">K21+M21+O21+Q21</f>
        <v>10</v>
      </c>
      <c r="J21" s="46">
        <v>20</v>
      </c>
      <c r="K21" s="50">
        <v>10</v>
      </c>
      <c r="L21" s="46">
        <v>15</v>
      </c>
      <c r="M21" s="53"/>
      <c r="N21" s="46"/>
      <c r="O21" s="53"/>
      <c r="P21" s="46"/>
      <c r="Q21" s="53"/>
      <c r="R21" s="54">
        <f t="shared" si="0"/>
        <v>35</v>
      </c>
      <c r="S21" s="54">
        <f t="shared" si="0"/>
        <v>10</v>
      </c>
      <c r="T21" s="54">
        <f t="shared" si="1"/>
        <v>-25</v>
      </c>
      <c r="U21" s="67"/>
      <c r="V21" s="53">
        <f t="shared" ref="V21:V30" si="6">KM21/L21*100</f>
        <v>0</v>
      </c>
      <c r="W21" s="53" t="e">
        <f t="shared" ref="W21:W30" si="7">G21/F21*100</f>
        <v>#DIV/0!</v>
      </c>
      <c r="X21" s="53" t="e">
        <f t="shared" ref="X21:X30" si="8">W21/V21*100</f>
        <v>#DIV/0!</v>
      </c>
    </row>
    <row r="22" spans="1:24" ht="39" customHeight="1" x14ac:dyDescent="0.2">
      <c r="A22" s="46">
        <v>3</v>
      </c>
      <c r="B22" s="130" t="s">
        <v>97</v>
      </c>
      <c r="C22" s="131"/>
      <c r="D22" s="48" t="s">
        <v>54</v>
      </c>
      <c r="E22" s="48">
        <v>6</v>
      </c>
      <c r="F22" s="30">
        <f t="shared" si="2"/>
        <v>0</v>
      </c>
      <c r="G22" s="30">
        <f t="shared" si="3"/>
        <v>0</v>
      </c>
      <c r="H22" s="49">
        <f t="shared" si="4"/>
        <v>4</v>
      </c>
      <c r="I22" s="49">
        <f t="shared" si="5"/>
        <v>2</v>
      </c>
      <c r="J22" s="46">
        <v>2</v>
      </c>
      <c r="K22" s="50">
        <v>2</v>
      </c>
      <c r="L22" s="46">
        <v>2</v>
      </c>
      <c r="M22" s="53"/>
      <c r="N22" s="46"/>
      <c r="O22" s="53"/>
      <c r="P22" s="46"/>
      <c r="Q22" s="53"/>
      <c r="R22" s="54">
        <f t="shared" si="0"/>
        <v>4</v>
      </c>
      <c r="S22" s="54">
        <f t="shared" si="0"/>
        <v>2</v>
      </c>
      <c r="T22" s="54">
        <f t="shared" si="1"/>
        <v>-2</v>
      </c>
      <c r="U22" s="67"/>
      <c r="V22" s="53">
        <f t="shared" si="6"/>
        <v>0</v>
      </c>
      <c r="W22" s="53" t="e">
        <f t="shared" si="7"/>
        <v>#DIV/0!</v>
      </c>
      <c r="X22" s="53" t="e">
        <f t="shared" si="8"/>
        <v>#DIV/0!</v>
      </c>
    </row>
    <row r="23" spans="1:24" ht="91.5" customHeight="1" x14ac:dyDescent="0.2">
      <c r="A23" s="46">
        <v>4</v>
      </c>
      <c r="B23" s="130" t="s">
        <v>98</v>
      </c>
      <c r="C23" s="131"/>
      <c r="D23" s="48" t="s">
        <v>57</v>
      </c>
      <c r="E23" s="48">
        <v>8</v>
      </c>
      <c r="F23" s="30">
        <f t="shared" si="2"/>
        <v>0</v>
      </c>
      <c r="G23" s="30">
        <f t="shared" si="3"/>
        <v>0</v>
      </c>
      <c r="H23" s="49">
        <f t="shared" si="4"/>
        <v>4</v>
      </c>
      <c r="I23" s="49">
        <f t="shared" si="5"/>
        <v>15</v>
      </c>
      <c r="J23" s="46">
        <v>2</v>
      </c>
      <c r="K23" s="50">
        <v>15</v>
      </c>
      <c r="L23" s="46">
        <v>2</v>
      </c>
      <c r="M23" s="53"/>
      <c r="N23" s="46"/>
      <c r="O23" s="53"/>
      <c r="P23" s="46"/>
      <c r="Q23" s="53"/>
      <c r="R23" s="54">
        <f t="shared" si="0"/>
        <v>4</v>
      </c>
      <c r="S23" s="54">
        <f t="shared" si="0"/>
        <v>15</v>
      </c>
      <c r="T23" s="54">
        <f t="shared" si="1"/>
        <v>11</v>
      </c>
      <c r="U23" s="68"/>
      <c r="V23" s="53">
        <f t="shared" si="6"/>
        <v>0</v>
      </c>
      <c r="W23" s="53" t="e">
        <f t="shared" si="7"/>
        <v>#DIV/0!</v>
      </c>
      <c r="X23" s="53" t="e">
        <f t="shared" si="8"/>
        <v>#DIV/0!</v>
      </c>
    </row>
    <row r="24" spans="1:24" ht="53.25" customHeight="1" x14ac:dyDescent="0.2">
      <c r="A24" s="46">
        <v>5</v>
      </c>
      <c r="B24" s="130" t="s">
        <v>99</v>
      </c>
      <c r="C24" s="131"/>
      <c r="D24" s="48" t="s">
        <v>55</v>
      </c>
      <c r="E24" s="48">
        <v>10</v>
      </c>
      <c r="F24" s="30">
        <f t="shared" si="2"/>
        <v>0</v>
      </c>
      <c r="G24" s="30">
        <f t="shared" si="3"/>
        <v>0</v>
      </c>
      <c r="H24" s="49">
        <f t="shared" si="4"/>
        <v>3</v>
      </c>
      <c r="I24" s="49">
        <f t="shared" si="5"/>
        <v>7</v>
      </c>
      <c r="J24" s="46">
        <v>2</v>
      </c>
      <c r="K24" s="50">
        <v>7</v>
      </c>
      <c r="L24" s="46">
        <v>1</v>
      </c>
      <c r="M24" s="53"/>
      <c r="N24" s="46"/>
      <c r="O24" s="53"/>
      <c r="P24" s="46"/>
      <c r="Q24" s="53"/>
      <c r="R24" s="54">
        <f t="shared" si="0"/>
        <v>3</v>
      </c>
      <c r="S24" s="54">
        <f t="shared" si="0"/>
        <v>7</v>
      </c>
      <c r="T24" s="54">
        <f t="shared" si="1"/>
        <v>4</v>
      </c>
      <c r="U24" s="68"/>
      <c r="V24" s="53">
        <f t="shared" si="6"/>
        <v>0</v>
      </c>
      <c r="W24" s="53" t="e">
        <f t="shared" si="7"/>
        <v>#DIV/0!</v>
      </c>
      <c r="X24" s="53" t="e">
        <f t="shared" si="8"/>
        <v>#DIV/0!</v>
      </c>
    </row>
    <row r="25" spans="1:24" ht="67.5" customHeight="1" x14ac:dyDescent="0.2">
      <c r="A25" s="46">
        <v>6</v>
      </c>
      <c r="B25" s="130" t="s">
        <v>100</v>
      </c>
      <c r="C25" s="131"/>
      <c r="D25" s="48" t="s">
        <v>49</v>
      </c>
      <c r="E25" s="48">
        <v>14</v>
      </c>
      <c r="F25" s="30">
        <f t="shared" si="2"/>
        <v>0</v>
      </c>
      <c r="G25" s="30">
        <f t="shared" si="3"/>
        <v>0</v>
      </c>
      <c r="H25" s="49">
        <f t="shared" si="4"/>
        <v>6</v>
      </c>
      <c r="I25" s="49">
        <f t="shared" si="5"/>
        <v>6</v>
      </c>
      <c r="J25" s="46">
        <v>3</v>
      </c>
      <c r="K25" s="50">
        <v>6</v>
      </c>
      <c r="L25" s="46">
        <v>3</v>
      </c>
      <c r="M25" s="53"/>
      <c r="N25" s="46"/>
      <c r="O25" s="53"/>
      <c r="P25" s="46"/>
      <c r="Q25" s="53"/>
      <c r="R25" s="54">
        <f t="shared" si="0"/>
        <v>6</v>
      </c>
      <c r="S25" s="54">
        <f t="shared" si="0"/>
        <v>6</v>
      </c>
      <c r="T25" s="54">
        <f t="shared" si="1"/>
        <v>0</v>
      </c>
      <c r="U25" s="67"/>
      <c r="V25" s="53">
        <f t="shared" si="6"/>
        <v>0</v>
      </c>
      <c r="W25" s="53" t="e">
        <f t="shared" si="7"/>
        <v>#DIV/0!</v>
      </c>
      <c r="X25" s="53" t="e">
        <f t="shared" si="8"/>
        <v>#DIV/0!</v>
      </c>
    </row>
    <row r="26" spans="1:24" ht="33.75" customHeight="1" x14ac:dyDescent="0.2">
      <c r="A26" s="46">
        <v>7</v>
      </c>
      <c r="B26" s="130" t="s">
        <v>101</v>
      </c>
      <c r="C26" s="131"/>
      <c r="D26" s="48" t="s">
        <v>54</v>
      </c>
      <c r="E26" s="48">
        <v>12</v>
      </c>
      <c r="F26" s="30">
        <f t="shared" si="2"/>
        <v>0</v>
      </c>
      <c r="G26" s="30">
        <f t="shared" si="3"/>
        <v>0</v>
      </c>
      <c r="H26" s="49">
        <f t="shared" si="4"/>
        <v>3</v>
      </c>
      <c r="I26" s="49">
        <f t="shared" si="5"/>
        <v>2</v>
      </c>
      <c r="J26" s="46">
        <v>1</v>
      </c>
      <c r="K26" s="50">
        <v>2</v>
      </c>
      <c r="L26" s="46">
        <v>2</v>
      </c>
      <c r="M26" s="53"/>
      <c r="N26" s="46"/>
      <c r="O26" s="53"/>
      <c r="P26" s="46"/>
      <c r="Q26" s="53"/>
      <c r="R26" s="54">
        <f t="shared" si="0"/>
        <v>3</v>
      </c>
      <c r="S26" s="54">
        <f t="shared" si="0"/>
        <v>2</v>
      </c>
      <c r="T26" s="54">
        <f t="shared" si="1"/>
        <v>-1</v>
      </c>
      <c r="U26" s="50"/>
      <c r="V26" s="53">
        <f t="shared" si="6"/>
        <v>0</v>
      </c>
      <c r="W26" s="53" t="e">
        <f t="shared" si="7"/>
        <v>#DIV/0!</v>
      </c>
      <c r="X26" s="53" t="e">
        <f t="shared" si="8"/>
        <v>#DIV/0!</v>
      </c>
    </row>
    <row r="27" spans="1:24" ht="33.75" customHeight="1" x14ac:dyDescent="0.2">
      <c r="A27" s="46">
        <v>8</v>
      </c>
      <c r="B27" s="130" t="s">
        <v>102</v>
      </c>
      <c r="C27" s="131"/>
      <c r="D27" s="48" t="s">
        <v>54</v>
      </c>
      <c r="E27" s="48">
        <v>5</v>
      </c>
      <c r="F27" s="30">
        <f t="shared" si="2"/>
        <v>0</v>
      </c>
      <c r="G27" s="30">
        <f t="shared" si="3"/>
        <v>0</v>
      </c>
      <c r="H27" s="49">
        <f t="shared" si="4"/>
        <v>0</v>
      </c>
      <c r="I27" s="49">
        <f t="shared" si="5"/>
        <v>0</v>
      </c>
      <c r="J27" s="46">
        <v>0</v>
      </c>
      <c r="K27" s="50">
        <v>0</v>
      </c>
      <c r="L27" s="46">
        <v>0</v>
      </c>
      <c r="M27" s="53"/>
      <c r="N27" s="46"/>
      <c r="O27" s="53"/>
      <c r="P27" s="46"/>
      <c r="Q27" s="53"/>
      <c r="R27" s="54">
        <f t="shared" si="0"/>
        <v>0</v>
      </c>
      <c r="S27" s="54">
        <f t="shared" si="0"/>
        <v>0</v>
      </c>
      <c r="T27" s="54">
        <f t="shared" si="1"/>
        <v>0</v>
      </c>
      <c r="U27" s="69"/>
      <c r="V27" s="53" t="e">
        <f t="shared" si="6"/>
        <v>#DIV/0!</v>
      </c>
      <c r="W27" s="53" t="e">
        <f t="shared" si="7"/>
        <v>#DIV/0!</v>
      </c>
      <c r="X27" s="53">
        <v>0</v>
      </c>
    </row>
    <row r="28" spans="1:24" ht="39" customHeight="1" x14ac:dyDescent="0.2">
      <c r="A28" s="46"/>
      <c r="B28" s="130"/>
      <c r="C28" s="131"/>
      <c r="D28" s="48"/>
      <c r="E28" s="48"/>
      <c r="F28" s="30"/>
      <c r="G28" s="30"/>
      <c r="H28" s="49">
        <f t="shared" si="4"/>
        <v>0</v>
      </c>
      <c r="I28" s="49">
        <f t="shared" si="5"/>
        <v>0</v>
      </c>
      <c r="J28" s="46"/>
      <c r="K28" s="50"/>
      <c r="L28" s="46"/>
      <c r="M28" s="53"/>
      <c r="N28" s="46"/>
      <c r="O28" s="53"/>
      <c r="P28" s="46"/>
      <c r="Q28" s="53"/>
      <c r="R28" s="54">
        <f t="shared" si="0"/>
        <v>0</v>
      </c>
      <c r="S28" s="54">
        <f t="shared" si="0"/>
        <v>0</v>
      </c>
      <c r="T28" s="54">
        <f t="shared" si="1"/>
        <v>0</v>
      </c>
      <c r="U28" s="69"/>
      <c r="V28" s="53"/>
      <c r="W28" s="53"/>
      <c r="X28" s="53"/>
    </row>
    <row r="29" spans="1:24" ht="33.75" customHeight="1" x14ac:dyDescent="0.2">
      <c r="A29" s="46"/>
      <c r="B29" s="130"/>
      <c r="C29" s="131"/>
      <c r="D29" s="48"/>
      <c r="E29" s="48"/>
      <c r="F29" s="30"/>
      <c r="G29" s="30"/>
      <c r="H29" s="49">
        <f t="shared" si="4"/>
        <v>0</v>
      </c>
      <c r="I29" s="49">
        <f t="shared" si="5"/>
        <v>0</v>
      </c>
      <c r="J29" s="46"/>
      <c r="K29" s="50"/>
      <c r="L29" s="46"/>
      <c r="M29" s="53"/>
      <c r="N29" s="46"/>
      <c r="O29" s="53"/>
      <c r="P29" s="46"/>
      <c r="Q29" s="53"/>
      <c r="R29" s="54">
        <f t="shared" si="0"/>
        <v>0</v>
      </c>
      <c r="S29" s="54">
        <f t="shared" si="0"/>
        <v>0</v>
      </c>
      <c r="T29" s="54">
        <f t="shared" si="1"/>
        <v>0</v>
      </c>
      <c r="U29" s="50"/>
      <c r="V29" s="53"/>
      <c r="W29" s="53"/>
      <c r="X29" s="53"/>
    </row>
    <row r="30" spans="1:24" s="40" customFormat="1" ht="36.75" customHeight="1" x14ac:dyDescent="0.2">
      <c r="A30" s="132" t="s">
        <v>22</v>
      </c>
      <c r="B30" s="133"/>
      <c r="C30" s="134"/>
      <c r="D30" s="48"/>
      <c r="E30" s="48">
        <f>SUM(E20:E29)</f>
        <v>100</v>
      </c>
      <c r="F30" s="59"/>
      <c r="G30" s="60"/>
      <c r="H30" s="48">
        <f t="shared" ref="H30:Q30" si="9">SUM(H20:H29)</f>
        <v>605</v>
      </c>
      <c r="I30" s="48">
        <f t="shared" si="9"/>
        <v>348</v>
      </c>
      <c r="J30" s="46">
        <f>SUM(J20:J29)</f>
        <v>280</v>
      </c>
      <c r="K30" s="48">
        <f t="shared" si="9"/>
        <v>348</v>
      </c>
      <c r="L30" s="48">
        <f t="shared" si="9"/>
        <v>325</v>
      </c>
      <c r="M30" s="48">
        <f t="shared" si="9"/>
        <v>0</v>
      </c>
      <c r="N30" s="48">
        <f t="shared" si="9"/>
        <v>0</v>
      </c>
      <c r="O30" s="48">
        <f t="shared" si="9"/>
        <v>0</v>
      </c>
      <c r="P30" s="48">
        <f t="shared" si="9"/>
        <v>0</v>
      </c>
      <c r="Q30" s="48">
        <f t="shared" si="9"/>
        <v>0</v>
      </c>
      <c r="R30" s="49">
        <f t="shared" si="0"/>
        <v>605</v>
      </c>
      <c r="S30" s="49">
        <f t="shared" si="0"/>
        <v>348</v>
      </c>
      <c r="T30" s="49">
        <f t="shared" si="1"/>
        <v>-257</v>
      </c>
      <c r="U30" s="49"/>
      <c r="V30" s="53">
        <f t="shared" si="6"/>
        <v>0</v>
      </c>
      <c r="W30" s="53" t="e">
        <f t="shared" si="7"/>
        <v>#DIV/0!</v>
      </c>
      <c r="X30" s="53" t="e">
        <f t="shared" si="8"/>
        <v>#DIV/0!</v>
      </c>
    </row>
    <row r="31" spans="1:24" s="41" customFormat="1" ht="14.25" customHeight="1" x14ac:dyDescent="0.2">
      <c r="F31" s="70"/>
      <c r="G31" s="66"/>
    </row>
    <row r="32" spans="1:24" s="41" customFormat="1" ht="14.25" customHeight="1" x14ac:dyDescent="0.2">
      <c r="B32" s="62" t="s">
        <v>23</v>
      </c>
      <c r="F32" s="70"/>
      <c r="G32" s="66"/>
      <c r="H32" s="41" t="s">
        <v>24</v>
      </c>
    </row>
  </sheetData>
  <mergeCells count="34">
    <mergeCell ref="A1:X1"/>
    <mergeCell ref="A2:X2"/>
    <mergeCell ref="A3:X3"/>
    <mergeCell ref="A4:X4"/>
    <mergeCell ref="A5:X5"/>
    <mergeCell ref="A6:X6"/>
    <mergeCell ref="A7:X7"/>
    <mergeCell ref="W14:X14"/>
    <mergeCell ref="A15:X15"/>
    <mergeCell ref="A16:X16"/>
    <mergeCell ref="U18:U19"/>
    <mergeCell ref="V18:X18"/>
    <mergeCell ref="B19:C19"/>
    <mergeCell ref="B20:C20"/>
    <mergeCell ref="B21:C21"/>
    <mergeCell ref="J18:K18"/>
    <mergeCell ref="L18:M18"/>
    <mergeCell ref="N18:O18"/>
    <mergeCell ref="P18:Q18"/>
    <mergeCell ref="R18:T18"/>
    <mergeCell ref="A18:C18"/>
    <mergeCell ref="D18:D19"/>
    <mergeCell ref="E18:E19"/>
    <mergeCell ref="F18:G18"/>
    <mergeCell ref="H18:I18"/>
    <mergeCell ref="B27:C27"/>
    <mergeCell ref="B28:C28"/>
    <mergeCell ref="B29:C29"/>
    <mergeCell ref="A30:C30"/>
    <mergeCell ref="B22:C22"/>
    <mergeCell ref="B23:C23"/>
    <mergeCell ref="B24:C24"/>
    <mergeCell ref="B25:C25"/>
    <mergeCell ref="B26:C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opLeftCell="A5" workbookViewId="0">
      <selection activeCell="V20" sqref="V20"/>
    </sheetView>
  </sheetViews>
  <sheetFormatPr baseColWidth="10" defaultRowHeight="12.75" x14ac:dyDescent="0.2"/>
  <cols>
    <col min="1" max="1" width="10.7109375" style="34" customWidth="1"/>
    <col min="2" max="2" width="7.28515625" style="34" customWidth="1"/>
    <col min="3" max="3" width="40.7109375" style="34" customWidth="1"/>
    <col min="4" max="5" width="13.28515625" style="34" customWidth="1"/>
    <col min="6" max="6" width="13.28515625" style="34" hidden="1" customWidth="1"/>
    <col min="7" max="7" width="11.28515625" style="34" hidden="1" customWidth="1"/>
    <col min="8" max="8" width="11" style="34" hidden="1" customWidth="1"/>
    <col min="9" max="11" width="9.28515625" style="34" hidden="1" customWidth="1"/>
    <col min="12" max="13" width="9.28515625" style="34" customWidth="1"/>
    <col min="14" max="20" width="9.28515625" style="34" hidden="1" customWidth="1"/>
    <col min="21" max="21" width="21" style="34" customWidth="1"/>
    <col min="22" max="24" width="8.85546875" style="34" customWidth="1"/>
    <col min="25" max="16384" width="11.42578125" style="34"/>
  </cols>
  <sheetData>
    <row r="1" spans="1:24" x14ac:dyDescent="0.2">
      <c r="A1" s="148" t="s">
        <v>34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</row>
    <row r="2" spans="1:24" x14ac:dyDescent="0.2">
      <c r="A2" s="148" t="s">
        <v>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x14ac:dyDescent="0.2">
      <c r="A3" s="148" t="s">
        <v>13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</row>
    <row r="4" spans="1:24" hidden="1" x14ac:dyDescent="0.2">
      <c r="A4" s="145" t="s">
        <v>35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24" x14ac:dyDescent="0.2">
      <c r="A5" s="145" t="s">
        <v>36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</row>
    <row r="6" spans="1:24" hidden="1" x14ac:dyDescent="0.2">
      <c r="A6" s="145" t="s">
        <v>37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</row>
    <row r="7" spans="1:24" hidden="1" x14ac:dyDescent="0.2">
      <c r="A7" s="145" t="s">
        <v>74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</row>
    <row r="8" spans="1:24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x14ac:dyDescent="0.2">
      <c r="A9" s="36" t="s">
        <v>52</v>
      </c>
      <c r="B9" s="37">
        <v>222</v>
      </c>
      <c r="C9" s="38" t="s">
        <v>58</v>
      </c>
      <c r="D9" s="39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24" x14ac:dyDescent="0.2">
      <c r="A10" s="36" t="s">
        <v>1</v>
      </c>
      <c r="B10" s="37">
        <v>8</v>
      </c>
      <c r="C10" s="38" t="s">
        <v>59</v>
      </c>
      <c r="D10" s="39"/>
      <c r="E10" s="40"/>
      <c r="F10" s="40"/>
      <c r="G10" s="40"/>
      <c r="H10" s="40"/>
      <c r="I10" s="40"/>
      <c r="J10" s="40"/>
      <c r="K10" s="40"/>
      <c r="L10" s="41"/>
      <c r="M10" s="41"/>
      <c r="N10" s="41"/>
      <c r="O10" s="41"/>
      <c r="P10" s="41"/>
      <c r="Q10" s="41"/>
    </row>
    <row r="11" spans="1:24" x14ac:dyDescent="0.2">
      <c r="A11" s="36" t="s">
        <v>53</v>
      </c>
      <c r="B11" s="37">
        <v>6</v>
      </c>
      <c r="C11" s="38" t="s">
        <v>75</v>
      </c>
      <c r="D11" s="39"/>
      <c r="E11" s="40"/>
      <c r="F11" s="40"/>
      <c r="G11" s="40"/>
      <c r="H11" s="40"/>
      <c r="I11" s="40"/>
      <c r="J11" s="40"/>
      <c r="K11" s="40"/>
      <c r="L11" s="41"/>
      <c r="M11" s="41"/>
      <c r="N11" s="41"/>
      <c r="O11" s="41"/>
      <c r="P11" s="41"/>
      <c r="Q11" s="41"/>
    </row>
    <row r="12" spans="1:24" x14ac:dyDescent="0.2">
      <c r="A12" s="36" t="s">
        <v>5</v>
      </c>
      <c r="B12" s="42">
        <v>17</v>
      </c>
      <c r="C12" s="38" t="s">
        <v>76</v>
      </c>
      <c r="D12" s="39"/>
      <c r="E12" s="40"/>
      <c r="F12" s="40"/>
      <c r="G12" s="40"/>
      <c r="H12" s="40"/>
      <c r="I12" s="40"/>
      <c r="J12" s="40"/>
      <c r="K12" s="40"/>
      <c r="L12" s="41"/>
      <c r="M12" s="41"/>
      <c r="N12" s="41"/>
      <c r="O12" s="41"/>
      <c r="P12" s="41"/>
      <c r="Q12" s="41"/>
    </row>
    <row r="13" spans="1:24" x14ac:dyDescent="0.2">
      <c r="A13" s="36" t="s">
        <v>51</v>
      </c>
      <c r="B13" s="37">
        <v>10</v>
      </c>
      <c r="C13" s="38" t="s">
        <v>77</v>
      </c>
      <c r="D13" s="39"/>
      <c r="E13" s="40"/>
      <c r="F13" s="40"/>
      <c r="G13" s="40"/>
      <c r="H13" s="40"/>
      <c r="I13" s="40"/>
      <c r="J13" s="40"/>
      <c r="K13" s="40"/>
      <c r="L13" s="41"/>
      <c r="M13" s="41"/>
      <c r="N13" s="41"/>
      <c r="O13" s="41"/>
      <c r="P13" s="41"/>
      <c r="Q13" s="41"/>
    </row>
    <row r="14" spans="1:24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1"/>
      <c r="M14" s="41"/>
      <c r="N14" s="41"/>
      <c r="O14" s="41"/>
      <c r="P14" s="41"/>
      <c r="Q14" s="41"/>
    </row>
    <row r="15" spans="1:24" x14ac:dyDescent="0.2">
      <c r="A15" s="145" t="s">
        <v>2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</row>
    <row r="16" spans="1:24" ht="34.5" customHeight="1" x14ac:dyDescent="0.2">
      <c r="A16" s="147" t="s">
        <v>78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</row>
    <row r="17" spans="1:24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24" ht="12.75" customHeight="1" x14ac:dyDescent="0.2">
      <c r="A18" s="140" t="s">
        <v>3</v>
      </c>
      <c r="B18" s="142"/>
      <c r="C18" s="141"/>
      <c r="D18" s="143" t="s">
        <v>6</v>
      </c>
      <c r="E18" s="143" t="s">
        <v>15</v>
      </c>
      <c r="F18" s="136" t="s">
        <v>16</v>
      </c>
      <c r="G18" s="138"/>
      <c r="H18" s="136" t="s">
        <v>17</v>
      </c>
      <c r="I18" s="138"/>
      <c r="J18" s="140" t="s">
        <v>11</v>
      </c>
      <c r="K18" s="141"/>
      <c r="L18" s="140" t="s">
        <v>7</v>
      </c>
      <c r="M18" s="141"/>
      <c r="N18" s="140" t="s">
        <v>10</v>
      </c>
      <c r="O18" s="141"/>
      <c r="P18" s="140" t="s">
        <v>161</v>
      </c>
      <c r="Q18" s="141"/>
      <c r="R18" s="139" t="s">
        <v>25</v>
      </c>
      <c r="S18" s="139"/>
      <c r="T18" s="139"/>
      <c r="U18" s="135" t="s">
        <v>26</v>
      </c>
      <c r="V18" s="136" t="s">
        <v>28</v>
      </c>
      <c r="W18" s="137"/>
      <c r="X18" s="138"/>
    </row>
    <row r="19" spans="1:24" ht="19.5" customHeight="1" x14ac:dyDescent="0.2">
      <c r="A19" s="43" t="s">
        <v>14</v>
      </c>
      <c r="B19" s="139" t="s">
        <v>4</v>
      </c>
      <c r="C19" s="139"/>
      <c r="D19" s="144"/>
      <c r="E19" s="144"/>
      <c r="F19" s="44" t="s">
        <v>18</v>
      </c>
      <c r="G19" s="44" t="s">
        <v>19</v>
      </c>
      <c r="H19" s="44" t="s">
        <v>20</v>
      </c>
      <c r="I19" s="44" t="s">
        <v>21</v>
      </c>
      <c r="J19" s="45" t="s">
        <v>8</v>
      </c>
      <c r="K19" s="45" t="s">
        <v>9</v>
      </c>
      <c r="L19" s="45" t="s">
        <v>8</v>
      </c>
      <c r="M19" s="45" t="s">
        <v>9</v>
      </c>
      <c r="N19" s="45" t="s">
        <v>8</v>
      </c>
      <c r="O19" s="45" t="s">
        <v>9</v>
      </c>
      <c r="P19" s="45" t="s">
        <v>8</v>
      </c>
      <c r="Q19" s="45" t="s">
        <v>9</v>
      </c>
      <c r="R19" s="45" t="s">
        <v>8</v>
      </c>
      <c r="S19" s="45" t="s">
        <v>9</v>
      </c>
      <c r="T19" s="45" t="s">
        <v>27</v>
      </c>
      <c r="U19" s="135"/>
      <c r="V19" s="44" t="s">
        <v>29</v>
      </c>
      <c r="W19" s="44" t="s">
        <v>30</v>
      </c>
      <c r="X19" s="44" t="s">
        <v>31</v>
      </c>
    </row>
    <row r="20" spans="1:24" ht="59.25" customHeight="1" x14ac:dyDescent="0.2">
      <c r="A20" s="46">
        <v>1</v>
      </c>
      <c r="B20" s="149" t="s">
        <v>79</v>
      </c>
      <c r="C20" s="149"/>
      <c r="D20" s="47" t="s">
        <v>42</v>
      </c>
      <c r="E20" s="48">
        <v>10</v>
      </c>
      <c r="F20" s="12">
        <f>$F$29*E20/100</f>
        <v>0</v>
      </c>
      <c r="G20" s="12">
        <f>$G$29*E20/100</f>
        <v>0</v>
      </c>
      <c r="H20" s="49">
        <f>J20+L20+N20+P20</f>
        <v>4</v>
      </c>
      <c r="I20" s="49">
        <f>K20+M20+O20+Q20</f>
        <v>2</v>
      </c>
      <c r="J20" s="50">
        <v>2</v>
      </c>
      <c r="K20" s="51">
        <v>2</v>
      </c>
      <c r="L20" s="49">
        <v>2</v>
      </c>
      <c r="M20" s="52"/>
      <c r="N20" s="53"/>
      <c r="O20" s="51"/>
      <c r="P20" s="53"/>
      <c r="Q20" s="51"/>
      <c r="R20" s="54">
        <f t="shared" ref="R20:S29" si="0">J20+L20+N20+P20</f>
        <v>4</v>
      </c>
      <c r="S20" s="54">
        <f t="shared" si="0"/>
        <v>2</v>
      </c>
      <c r="T20" s="54">
        <f t="shared" ref="T20:T29" si="1">S20-R20</f>
        <v>-2</v>
      </c>
      <c r="U20" s="55"/>
      <c r="V20" s="53">
        <f>M20/L20*100</f>
        <v>0</v>
      </c>
      <c r="W20" s="53" t="e">
        <f>G20/F20*100</f>
        <v>#DIV/0!</v>
      </c>
      <c r="X20" s="53" t="e">
        <f>W20/V20*100</f>
        <v>#DIV/0!</v>
      </c>
    </row>
    <row r="21" spans="1:24" ht="51" customHeight="1" x14ac:dyDescent="0.2">
      <c r="A21" s="46">
        <v>2</v>
      </c>
      <c r="B21" s="149" t="s">
        <v>80</v>
      </c>
      <c r="C21" s="149"/>
      <c r="D21" s="47" t="s">
        <v>81</v>
      </c>
      <c r="E21" s="48">
        <v>20</v>
      </c>
      <c r="F21" s="12">
        <f t="shared" ref="F21:F26" si="2">$F$29*E21/100</f>
        <v>0</v>
      </c>
      <c r="G21" s="12">
        <f t="shared" ref="G21:G26" si="3">$G$29*E21/100</f>
        <v>0</v>
      </c>
      <c r="H21" s="49">
        <f t="shared" ref="H21:I26" si="4">J21+L21+N21+P21</f>
        <v>40</v>
      </c>
      <c r="I21" s="49">
        <f t="shared" si="4"/>
        <v>26</v>
      </c>
      <c r="J21" s="50">
        <v>20</v>
      </c>
      <c r="K21" s="51">
        <v>26</v>
      </c>
      <c r="L21" s="49">
        <v>20</v>
      </c>
      <c r="M21" s="52"/>
      <c r="N21" s="53"/>
      <c r="O21" s="51"/>
      <c r="P21" s="53"/>
      <c r="Q21" s="51"/>
      <c r="R21" s="54">
        <f t="shared" si="0"/>
        <v>40</v>
      </c>
      <c r="S21" s="54">
        <f t="shared" si="0"/>
        <v>26</v>
      </c>
      <c r="T21" s="54">
        <f t="shared" si="1"/>
        <v>-14</v>
      </c>
      <c r="U21" s="55"/>
      <c r="V21" s="53">
        <f t="shared" ref="V21:V29" si="5">M21/L21*100</f>
        <v>0</v>
      </c>
      <c r="W21" s="53" t="e">
        <f t="shared" ref="W21:W29" si="6">G21/F21*100</f>
        <v>#DIV/0!</v>
      </c>
      <c r="X21" s="53" t="e">
        <f t="shared" ref="X21:X29" si="7">W21/V21*100</f>
        <v>#DIV/0!</v>
      </c>
    </row>
    <row r="22" spans="1:24" ht="50.45" customHeight="1" x14ac:dyDescent="0.2">
      <c r="A22" s="46">
        <v>3</v>
      </c>
      <c r="B22" s="149" t="s">
        <v>82</v>
      </c>
      <c r="C22" s="149"/>
      <c r="D22" s="47" t="s">
        <v>83</v>
      </c>
      <c r="E22" s="48">
        <v>15</v>
      </c>
      <c r="F22" s="12">
        <f t="shared" si="2"/>
        <v>0</v>
      </c>
      <c r="G22" s="12">
        <f t="shared" si="3"/>
        <v>0</v>
      </c>
      <c r="H22" s="49">
        <f t="shared" si="4"/>
        <v>10</v>
      </c>
      <c r="I22" s="49">
        <f t="shared" si="4"/>
        <v>5</v>
      </c>
      <c r="J22" s="50">
        <v>5</v>
      </c>
      <c r="K22" s="51">
        <v>5</v>
      </c>
      <c r="L22" s="49">
        <v>5</v>
      </c>
      <c r="M22" s="52"/>
      <c r="N22" s="53"/>
      <c r="O22" s="51"/>
      <c r="P22" s="53"/>
      <c r="Q22" s="51"/>
      <c r="R22" s="54">
        <f t="shared" si="0"/>
        <v>10</v>
      </c>
      <c r="S22" s="54">
        <f t="shared" si="0"/>
        <v>5</v>
      </c>
      <c r="T22" s="54">
        <f t="shared" si="1"/>
        <v>-5</v>
      </c>
      <c r="U22" s="55"/>
      <c r="V22" s="53">
        <f t="shared" si="5"/>
        <v>0</v>
      </c>
      <c r="W22" s="53" t="e">
        <f t="shared" si="6"/>
        <v>#DIV/0!</v>
      </c>
      <c r="X22" s="53" t="e">
        <f t="shared" si="7"/>
        <v>#DIV/0!</v>
      </c>
    </row>
    <row r="23" spans="1:24" ht="65.25" customHeight="1" x14ac:dyDescent="0.2">
      <c r="A23" s="46">
        <v>4</v>
      </c>
      <c r="B23" s="149" t="s">
        <v>84</v>
      </c>
      <c r="C23" s="149"/>
      <c r="D23" s="47" t="s">
        <v>85</v>
      </c>
      <c r="E23" s="48">
        <v>10</v>
      </c>
      <c r="F23" s="12">
        <f t="shared" si="2"/>
        <v>0</v>
      </c>
      <c r="G23" s="12">
        <f t="shared" si="3"/>
        <v>0</v>
      </c>
      <c r="H23" s="49">
        <f t="shared" si="4"/>
        <v>4</v>
      </c>
      <c r="I23" s="49">
        <f t="shared" si="4"/>
        <v>5</v>
      </c>
      <c r="J23" s="50">
        <v>2</v>
      </c>
      <c r="K23" s="51">
        <v>5</v>
      </c>
      <c r="L23" s="49">
        <v>2</v>
      </c>
      <c r="M23" s="52"/>
      <c r="N23" s="53"/>
      <c r="O23" s="51"/>
      <c r="P23" s="53"/>
      <c r="Q23" s="51"/>
      <c r="R23" s="54">
        <f t="shared" si="0"/>
        <v>4</v>
      </c>
      <c r="S23" s="54">
        <f t="shared" si="0"/>
        <v>5</v>
      </c>
      <c r="T23" s="54">
        <f t="shared" si="1"/>
        <v>1</v>
      </c>
      <c r="U23" s="56"/>
      <c r="V23" s="53">
        <f t="shared" si="5"/>
        <v>0</v>
      </c>
      <c r="W23" s="53" t="e">
        <f t="shared" si="6"/>
        <v>#DIV/0!</v>
      </c>
      <c r="X23" s="53" t="e">
        <f t="shared" si="7"/>
        <v>#DIV/0!</v>
      </c>
    </row>
    <row r="24" spans="1:24" ht="46.15" customHeight="1" x14ac:dyDescent="0.2">
      <c r="A24" s="46">
        <v>5</v>
      </c>
      <c r="B24" s="149" t="s">
        <v>86</v>
      </c>
      <c r="C24" s="149"/>
      <c r="D24" s="47" t="s">
        <v>43</v>
      </c>
      <c r="E24" s="48">
        <v>10</v>
      </c>
      <c r="F24" s="12">
        <f t="shared" si="2"/>
        <v>0</v>
      </c>
      <c r="G24" s="12">
        <f t="shared" si="3"/>
        <v>0</v>
      </c>
      <c r="H24" s="49">
        <f t="shared" si="4"/>
        <v>2</v>
      </c>
      <c r="I24" s="49">
        <f t="shared" si="4"/>
        <v>1</v>
      </c>
      <c r="J24" s="50">
        <v>1</v>
      </c>
      <c r="K24" s="51">
        <v>1</v>
      </c>
      <c r="L24" s="49">
        <v>1</v>
      </c>
      <c r="M24" s="52"/>
      <c r="N24" s="53"/>
      <c r="O24" s="51"/>
      <c r="P24" s="53"/>
      <c r="Q24" s="51"/>
      <c r="R24" s="54">
        <f t="shared" si="0"/>
        <v>2</v>
      </c>
      <c r="S24" s="54">
        <f t="shared" si="0"/>
        <v>1</v>
      </c>
      <c r="T24" s="54">
        <f t="shared" si="1"/>
        <v>-1</v>
      </c>
      <c r="U24" s="56"/>
      <c r="V24" s="53">
        <f t="shared" si="5"/>
        <v>0</v>
      </c>
      <c r="W24" s="53" t="e">
        <f t="shared" si="6"/>
        <v>#DIV/0!</v>
      </c>
      <c r="X24" s="53" t="e">
        <f t="shared" si="7"/>
        <v>#DIV/0!</v>
      </c>
    </row>
    <row r="25" spans="1:24" ht="36" customHeight="1" x14ac:dyDescent="0.2">
      <c r="A25" s="46">
        <v>6</v>
      </c>
      <c r="B25" s="149" t="s">
        <v>87</v>
      </c>
      <c r="C25" s="149"/>
      <c r="D25" s="47" t="s">
        <v>88</v>
      </c>
      <c r="E25" s="48">
        <v>20</v>
      </c>
      <c r="F25" s="12">
        <f t="shared" si="2"/>
        <v>0</v>
      </c>
      <c r="G25" s="12">
        <f t="shared" si="3"/>
        <v>0</v>
      </c>
      <c r="H25" s="49">
        <f t="shared" si="4"/>
        <v>4</v>
      </c>
      <c r="I25" s="49">
        <f t="shared" si="4"/>
        <v>5</v>
      </c>
      <c r="J25" s="50">
        <v>2</v>
      </c>
      <c r="K25" s="51">
        <v>5</v>
      </c>
      <c r="L25" s="49">
        <v>2</v>
      </c>
      <c r="M25" s="52"/>
      <c r="N25" s="53"/>
      <c r="O25" s="51"/>
      <c r="P25" s="53"/>
      <c r="Q25" s="51"/>
      <c r="R25" s="54">
        <f t="shared" si="0"/>
        <v>4</v>
      </c>
      <c r="S25" s="54">
        <f t="shared" si="0"/>
        <v>5</v>
      </c>
      <c r="T25" s="54">
        <f t="shared" si="1"/>
        <v>1</v>
      </c>
      <c r="U25" s="56"/>
      <c r="V25" s="53">
        <f t="shared" si="5"/>
        <v>0</v>
      </c>
      <c r="W25" s="53" t="e">
        <f t="shared" si="6"/>
        <v>#DIV/0!</v>
      </c>
      <c r="X25" s="53" t="e">
        <f t="shared" si="7"/>
        <v>#DIV/0!</v>
      </c>
    </row>
    <row r="26" spans="1:24" ht="52.9" customHeight="1" x14ac:dyDescent="0.2">
      <c r="A26" s="46">
        <v>7</v>
      </c>
      <c r="B26" s="149" t="s">
        <v>89</v>
      </c>
      <c r="C26" s="149"/>
      <c r="D26" s="47" t="s">
        <v>90</v>
      </c>
      <c r="E26" s="48">
        <v>15</v>
      </c>
      <c r="F26" s="12">
        <f t="shared" si="2"/>
        <v>0</v>
      </c>
      <c r="G26" s="12">
        <f t="shared" si="3"/>
        <v>0</v>
      </c>
      <c r="H26" s="49">
        <f t="shared" si="4"/>
        <v>40</v>
      </c>
      <c r="I26" s="49">
        <f t="shared" si="4"/>
        <v>26</v>
      </c>
      <c r="J26" s="50">
        <v>20</v>
      </c>
      <c r="K26" s="51">
        <v>26</v>
      </c>
      <c r="L26" s="49">
        <v>20</v>
      </c>
      <c r="M26" s="52"/>
      <c r="N26" s="53"/>
      <c r="O26" s="51"/>
      <c r="P26" s="53"/>
      <c r="Q26" s="51"/>
      <c r="R26" s="54">
        <f t="shared" si="0"/>
        <v>40</v>
      </c>
      <c r="S26" s="54">
        <f t="shared" si="0"/>
        <v>26</v>
      </c>
      <c r="T26" s="54">
        <f t="shared" si="1"/>
        <v>-14</v>
      </c>
      <c r="U26" s="56"/>
      <c r="V26" s="53">
        <f t="shared" si="5"/>
        <v>0</v>
      </c>
      <c r="W26" s="53" t="e">
        <f t="shared" si="6"/>
        <v>#DIV/0!</v>
      </c>
      <c r="X26" s="53" t="e">
        <f t="shared" si="7"/>
        <v>#DIV/0!</v>
      </c>
    </row>
    <row r="27" spans="1:24" ht="42" customHeight="1" x14ac:dyDescent="0.2">
      <c r="A27" s="46"/>
      <c r="B27" s="149"/>
      <c r="C27" s="149"/>
      <c r="D27" s="47"/>
      <c r="E27" s="48"/>
      <c r="F27" s="57"/>
      <c r="G27" s="57"/>
      <c r="H27" s="49"/>
      <c r="I27" s="49"/>
      <c r="J27" s="50"/>
      <c r="K27" s="51"/>
      <c r="L27" s="49"/>
      <c r="M27" s="52"/>
      <c r="N27" s="53"/>
      <c r="O27" s="51"/>
      <c r="P27" s="53"/>
      <c r="Q27" s="51"/>
      <c r="R27" s="54"/>
      <c r="S27" s="54"/>
      <c r="T27" s="54"/>
      <c r="U27" s="56"/>
      <c r="V27" s="53"/>
      <c r="W27" s="53"/>
      <c r="X27" s="53"/>
    </row>
    <row r="28" spans="1:24" ht="55.5" customHeight="1" x14ac:dyDescent="0.2">
      <c r="A28" s="46"/>
      <c r="B28" s="149"/>
      <c r="C28" s="149"/>
      <c r="D28" s="47"/>
      <c r="E28" s="46"/>
      <c r="F28" s="57"/>
      <c r="G28" s="57"/>
      <c r="H28" s="49"/>
      <c r="I28" s="49"/>
      <c r="J28" s="50"/>
      <c r="K28" s="51"/>
      <c r="L28" s="49"/>
      <c r="M28" s="52"/>
      <c r="N28" s="53"/>
      <c r="O28" s="51"/>
      <c r="P28" s="53"/>
      <c r="Q28" s="51"/>
      <c r="R28" s="54"/>
      <c r="S28" s="54"/>
      <c r="T28" s="54"/>
      <c r="U28" s="58"/>
      <c r="V28" s="53"/>
      <c r="W28" s="53"/>
      <c r="X28" s="53"/>
    </row>
    <row r="29" spans="1:24" s="40" customFormat="1" ht="36.75" customHeight="1" x14ac:dyDescent="0.2">
      <c r="A29" s="132" t="s">
        <v>22</v>
      </c>
      <c r="B29" s="133"/>
      <c r="C29" s="134"/>
      <c r="D29" s="48"/>
      <c r="E29" s="48">
        <f>SUM(E20:E28)</f>
        <v>100</v>
      </c>
      <c r="F29" s="59"/>
      <c r="G29" s="60"/>
      <c r="H29" s="48">
        <f>SUM(H20:H28)</f>
        <v>104</v>
      </c>
      <c r="I29" s="48">
        <f>SUM(I20:I28)</f>
        <v>70</v>
      </c>
      <c r="J29" s="48">
        <f>SUM(J20:J28)</f>
        <v>52</v>
      </c>
      <c r="K29" s="46">
        <f>SUM(K20:K28)</f>
        <v>70</v>
      </c>
      <c r="L29" s="48">
        <f>SUM(L20:L28)</f>
        <v>52</v>
      </c>
      <c r="M29" s="48"/>
      <c r="N29" s="48">
        <f>SUM(N20:N28)</f>
        <v>0</v>
      </c>
      <c r="O29" s="48"/>
      <c r="P29" s="48">
        <f>SUM(P20:P28)</f>
        <v>0</v>
      </c>
      <c r="Q29" s="48"/>
      <c r="R29" s="49">
        <f t="shared" si="0"/>
        <v>104</v>
      </c>
      <c r="S29" s="49">
        <f t="shared" si="0"/>
        <v>70</v>
      </c>
      <c r="T29" s="49">
        <f t="shared" si="1"/>
        <v>-34</v>
      </c>
      <c r="U29" s="49"/>
      <c r="V29" s="53">
        <f t="shared" si="5"/>
        <v>0</v>
      </c>
      <c r="W29" s="53" t="e">
        <f t="shared" si="6"/>
        <v>#DIV/0!</v>
      </c>
      <c r="X29" s="53" t="e">
        <f t="shared" si="7"/>
        <v>#DIV/0!</v>
      </c>
    </row>
    <row r="30" spans="1:24" s="41" customFormat="1" ht="14.25" customHeight="1" x14ac:dyDescent="0.2">
      <c r="F30" s="61"/>
    </row>
    <row r="31" spans="1:24" s="41" customFormat="1" ht="14.25" customHeight="1" x14ac:dyDescent="0.2">
      <c r="B31" s="62" t="s">
        <v>23</v>
      </c>
      <c r="F31" s="61"/>
      <c r="H31" s="41" t="s">
        <v>24</v>
      </c>
    </row>
    <row r="32" spans="1:24" x14ac:dyDescent="0.2">
      <c r="J32" s="63"/>
      <c r="K32" s="63"/>
      <c r="L32" s="63"/>
      <c r="M32" s="63"/>
      <c r="N32" s="63"/>
      <c r="O32" s="63"/>
      <c r="P32" s="63"/>
    </row>
    <row r="33" spans="10:16" x14ac:dyDescent="0.2">
      <c r="J33" s="63"/>
      <c r="K33" s="63"/>
      <c r="L33" s="63"/>
      <c r="M33" s="63"/>
      <c r="N33" s="63"/>
      <c r="O33" s="63"/>
      <c r="P33" s="63"/>
    </row>
    <row r="34" spans="10:16" x14ac:dyDescent="0.2">
      <c r="J34" s="63"/>
      <c r="K34" s="63"/>
      <c r="L34" s="63"/>
      <c r="M34" s="63"/>
      <c r="N34" s="63"/>
      <c r="O34" s="63"/>
      <c r="P34" s="63"/>
    </row>
    <row r="35" spans="10:16" x14ac:dyDescent="0.2">
      <c r="J35" s="63"/>
      <c r="K35" s="63"/>
      <c r="L35" s="63"/>
      <c r="M35" s="63"/>
      <c r="N35" s="63"/>
      <c r="O35" s="63"/>
      <c r="P35" s="63"/>
    </row>
    <row r="36" spans="10:16" x14ac:dyDescent="0.2">
      <c r="J36" s="63"/>
      <c r="K36" s="63"/>
      <c r="L36" s="63"/>
      <c r="M36" s="63"/>
      <c r="N36" s="63"/>
      <c r="O36" s="63"/>
      <c r="P36" s="63"/>
    </row>
    <row r="37" spans="10:16" x14ac:dyDescent="0.2">
      <c r="J37" s="63"/>
      <c r="K37" s="63"/>
      <c r="L37" s="63"/>
      <c r="M37" s="63"/>
      <c r="N37" s="63"/>
      <c r="O37" s="63"/>
      <c r="P37" s="63"/>
    </row>
    <row r="38" spans="10:16" x14ac:dyDescent="0.2">
      <c r="J38" s="63"/>
      <c r="K38" s="63"/>
      <c r="L38" s="63"/>
      <c r="M38" s="63"/>
      <c r="N38" s="63"/>
      <c r="O38" s="63"/>
      <c r="P38" s="63"/>
    </row>
    <row r="39" spans="10:16" x14ac:dyDescent="0.2">
      <c r="J39" s="63"/>
      <c r="K39" s="63"/>
      <c r="L39" s="63"/>
      <c r="M39" s="63"/>
      <c r="N39" s="63"/>
      <c r="O39" s="63"/>
      <c r="P39" s="63"/>
    </row>
  </sheetData>
  <mergeCells count="32">
    <mergeCell ref="A1:X1"/>
    <mergeCell ref="A2:X2"/>
    <mergeCell ref="A3:X3"/>
    <mergeCell ref="A4:X4"/>
    <mergeCell ref="A5:X5"/>
    <mergeCell ref="A6:X6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19:C19"/>
    <mergeCell ref="B26:C26"/>
    <mergeCell ref="B27:C27"/>
    <mergeCell ref="B28:C28"/>
    <mergeCell ref="A29:C29"/>
    <mergeCell ref="B20:C20"/>
    <mergeCell ref="B21:C21"/>
    <mergeCell ref="B22:C22"/>
    <mergeCell ref="B23:C23"/>
    <mergeCell ref="B24:C24"/>
    <mergeCell ref="B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222 08 01 017 01</vt:lpstr>
      <vt:lpstr>222 08 04 017 06</vt:lpstr>
      <vt:lpstr>222 08 03 017 07</vt:lpstr>
      <vt:lpstr>216 08 05 036 07</vt:lpstr>
      <vt:lpstr>222 08 06 017 10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Silveria Santos</cp:lastModifiedBy>
  <cp:lastPrinted>2025-04-29T00:32:36Z</cp:lastPrinted>
  <dcterms:created xsi:type="dcterms:W3CDTF">2010-04-16T17:39:00Z</dcterms:created>
  <dcterms:modified xsi:type="dcterms:W3CDTF">2025-06-26T19:15:11Z</dcterms:modified>
</cp:coreProperties>
</file>