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5\SEGUNDO TRIMESTRE 2025\INFRAESTRUCTURA\"/>
    </mc:Choice>
  </mc:AlternateContent>
  <bookViews>
    <workbookView xWindow="0" yWindow="0" windowWidth="28800" windowHeight="11130"/>
  </bookViews>
  <sheets>
    <sheet name="222 08 01 017 01" sheetId="188" r:id="rId1"/>
  </sheets>
  <calcPr calcId="162913"/>
</workbook>
</file>

<file path=xl/calcChain.xml><?xml version="1.0" encoding="utf-8"?>
<calcChain xmlns="http://schemas.openxmlformats.org/spreadsheetml/2006/main">
  <c r="V20" i="188" l="1"/>
  <c r="V21" i="188"/>
  <c r="V22" i="188"/>
  <c r="V23" i="188"/>
  <c r="V24" i="188"/>
  <c r="V26" i="188"/>
  <c r="V27" i="188"/>
  <c r="W27" i="188"/>
  <c r="X27" i="188"/>
  <c r="V19" i="188"/>
  <c r="F20" i="188"/>
  <c r="G20" i="188"/>
  <c r="F21" i="188"/>
  <c r="W21" i="188"/>
  <c r="X21" i="188" s="1"/>
  <c r="G21" i="188"/>
  <c r="F22" i="188"/>
  <c r="G22" i="188"/>
  <c r="W22" i="188" s="1"/>
  <c r="X22" i="188" s="1"/>
  <c r="F23" i="188"/>
  <c r="G23" i="188"/>
  <c r="W23" i="188"/>
  <c r="X23" i="188"/>
  <c r="F24" i="188"/>
  <c r="G24" i="188"/>
  <c r="F25" i="188"/>
  <c r="W25" i="188"/>
  <c r="G25" i="188"/>
  <c r="F26" i="188"/>
  <c r="G26" i="188"/>
  <c r="W26" i="188" s="1"/>
  <c r="X26" i="188" s="1"/>
  <c r="G19" i="188"/>
  <c r="W19" i="188" s="1"/>
  <c r="X19" i="188" s="1"/>
  <c r="F19" i="188"/>
  <c r="H20" i="188"/>
  <c r="I20" i="188"/>
  <c r="H21" i="188"/>
  <c r="I21" i="188"/>
  <c r="H22" i="188"/>
  <c r="I22" i="188"/>
  <c r="H23" i="188"/>
  <c r="I23" i="188"/>
  <c r="H24" i="188"/>
  <c r="I24" i="188"/>
  <c r="H25" i="188"/>
  <c r="I25" i="188"/>
  <c r="H26" i="188"/>
  <c r="I26" i="188"/>
  <c r="I19" i="188"/>
  <c r="H19" i="188"/>
  <c r="H27" i="188" s="1"/>
  <c r="Q27" i="188"/>
  <c r="P27" i="188"/>
  <c r="O27" i="188"/>
  <c r="N27" i="188"/>
  <c r="M27" i="188"/>
  <c r="S27" i="188"/>
  <c r="L27" i="188"/>
  <c r="K27" i="188"/>
  <c r="J27" i="188"/>
  <c r="E27" i="188"/>
  <c r="S26" i="188"/>
  <c r="R26" i="188"/>
  <c r="T26" i="188" s="1"/>
  <c r="S25" i="188"/>
  <c r="T25" i="188" s="1"/>
  <c r="R25" i="188"/>
  <c r="S24" i="188"/>
  <c r="T24" i="188"/>
  <c r="R24" i="188"/>
  <c r="S23" i="188"/>
  <c r="T23" i="188" s="1"/>
  <c r="R23" i="188"/>
  <c r="S22" i="188"/>
  <c r="R22" i="188"/>
  <c r="S21" i="188"/>
  <c r="R21" i="188"/>
  <c r="T21" i="188" s="1"/>
  <c r="S20" i="188"/>
  <c r="R20" i="188"/>
  <c r="T20" i="188" s="1"/>
  <c r="S19" i="188"/>
  <c r="T19" i="188" s="1"/>
  <c r="R19" i="188"/>
  <c r="R27" i="188"/>
  <c r="W24" i="188"/>
  <c r="X24" i="188"/>
  <c r="W20" i="188"/>
  <c r="X20" i="188"/>
  <c r="I27" i="188" l="1"/>
  <c r="T22" i="188"/>
  <c r="T27" i="188"/>
</calcChain>
</file>

<file path=xl/sharedStrings.xml><?xml version="1.0" encoding="utf-8"?>
<sst xmlns="http://schemas.openxmlformats.org/spreadsheetml/2006/main" count="74" uniqueCount="63">
  <si>
    <t>OBJETIVOS Y METAS</t>
  </si>
  <si>
    <t>Dependencia</t>
  </si>
  <si>
    <t>O  B  J  E  T  I  V  O  S</t>
  </si>
  <si>
    <t>M   E   T   A   S</t>
  </si>
  <si>
    <t>D e s c r i p c i o n</t>
  </si>
  <si>
    <t>Programa</t>
  </si>
  <si>
    <t>Unidad de Medida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</si>
  <si>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</si>
  <si>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</si>
  <si>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</si>
  <si>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</si>
  <si>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</si>
  <si>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</si>
  <si>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</si>
  <si>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</si>
  <si>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</si>
  <si>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</si>
  <si>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</si>
  <si>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</si>
  <si>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</si>
  <si>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</si>
  <si>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</si>
  <si>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</si>
  <si>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</si>
  <si>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</si>
  <si>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</si>
  <si>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</si>
  <si>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</si>
  <si>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</si>
  <si>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</si>
  <si>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</si>
  <si>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</si>
  <si>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P.E.M. 01</t>
  </si>
  <si>
    <t>INDICADORES DE RESULTADOS 2025</t>
  </si>
  <si>
    <t>DEL 01 DE  ENERO  AL 31 DE MARZO DE 2025</t>
  </si>
  <si>
    <t>DEL 01 DE  ENERO  AL 30 DE JUNIO DE 2025</t>
  </si>
  <si>
    <t>DEL 01 DE  ENERO  AL 30 DE SEPTIEMBRE DE 2025</t>
  </si>
  <si>
    <t>DEL 01 DE  ENERO AL 31 DE  DICIEMBRE DE 2025</t>
  </si>
  <si>
    <t>PEM 1</t>
  </si>
  <si>
    <t>REUNION</t>
  </si>
  <si>
    <t>ACTA</t>
  </si>
  <si>
    <t>EVENTO</t>
  </si>
  <si>
    <t>SubPrograma</t>
  </si>
  <si>
    <t>Función</t>
  </si>
  <si>
    <t>Unidad Resp.</t>
  </si>
  <si>
    <t>Desarrollo Comunitario</t>
  </si>
  <si>
    <t>DIR. GRAL DE INFRAEST. URB. Y ECOLO</t>
  </si>
  <si>
    <t>DESPACHO DEL DIRECTOR GRAL.</t>
  </si>
  <si>
    <t>PLANEACION Y EJECUCION DEL DESARROLLO URBANO.</t>
  </si>
  <si>
    <t>ADMINSTRACION DE INFRAESTRUCTURA URBANA Y ECOLOGIA</t>
  </si>
  <si>
    <t>DIRIGIR, COORDINAR Y EVALUAR LAS ACTIVIDADES DE LA ADMINISTRACION PUBLICA MUNICIPAL EN MATERIA DE PLANEACION, PRESUPUESTACION Y EJECUCION DE OBRAS DE INFRAESTRUCTURA URBANA; ACCIONES DE DES. RURAL; ADMON. DEL DES. URBANO, MEJORAMIENTO Y PROTECCIÓN DEL MEDIO AMBIENTE ADEMAS, EL ANÁLISIS E INTEGRACIÓN DE RESULTADOS DE ESTAS AREAS DE LA ACTIVIDAD MPAL, EN CONGRUENCIA CON LOS OBJETIVOS Y METAS DEL PLAN MPAL DE DESARROLLO.</t>
  </si>
  <si>
    <t xml:space="preserve">ASISTIR Y PARTICIPAR EN REUNIONES DE TRABAJO CONVOCADAS POR PRESIDENCIA MUNICIPAL Y OTRAS DEPENDENCIAS DE LA ADMON. PÚBLICA MPAL. PARA ACORDAR, COORDINAR Y DAR SEGUIMIENTO A DIRECTRICES,  ACCIONES, PROGRAMAS Y ACTIVIDADES RELACIONADAS CON ESTA DIRECCION GENERAL. </t>
  </si>
  <si>
    <t>CONVOCAR, COORDINAR Y CONDUCIR REUNIONES DE TRABAJO CON LAS DIRECCIONES DE AREA ADSCRITAS A ESTA DIRECCION GENERAL PARA ACORDAR, IMPLEMENTAR, EVALUAR Y VALIDAR EL AVANCE Y CUMPLIMIENTO DE ACCIONES, PROGRAMAS, OBJETIVOS Y METAS DE LA DIRECCION GENERAL</t>
  </si>
  <si>
    <t>ATENDER EL DERECHO DE PETICIÓN DE LA CIUDADANIA, DE ENTIDADES Y ORGANIZACIONES Y DE LA COMUNIDAD EN GENERAL, EN ASUNTOS RELACIONADOS CON LAS FUNCIONES Y RESPONSABILIDADES DE LA DEPENDENCIA, MEDIANTE LA CELEBRACIÓN DE AUDIENCIAS Y REUNIONES DE TRABAJO EN OFICINAS DEL DESPACHO Y EN SITIOS EXTERNOS, PARA ACORDAR ACCIONES DE SOLUCIÓN A SUS PLANTEAMIENTOS.</t>
  </si>
  <si>
    <t>COORDINAR, ASISTIR Y PARTICIPAR EN CURSOS, TALLERES Y SEMINARIOS DE INFORMACION Y CAPACITACION CON EL PROPOSITO DE MEJORAR EL DESEMPEÑO Y DESARROLLO DE LAS FUNCIONES Y ACTIVIDADES DE LA DEPENDENCIA Y SUS DIRECCIONES DE AREA.</t>
  </si>
  <si>
    <t>ASISTIR Y ´PARTICIPAR EN ASAMBLEAS Y REUNIONES DE TRABAJO DE LOS ORGANISMOS DE PLANEACION MUNICIPAL, PROTECCION CIVIL  Y ENTIDADES PARAMUNICIPALES EN TEMAS DE INFRAESTRUCTURA URBANA, ORDENAMIENTO TERRITORIAL, DESARROLLO RURAL Y  ECOLOGIA.</t>
  </si>
  <si>
    <t>PROMOVER, COORDINAR Y SUPERVISAR LA ELABORACION DE PROYECTOS EJECUTIVOS EN MATERIA DE INFRAESTRUCTURA URBANA, ORDENAMIENTO TERRITORIAL, DESARROLLO RURAL Y MEDIO AMBIENTE PARA LA GESTIÓN DE INVERSIONES Y EJECUCIÓN DE OBRAS EN EL MUNICIPIO.</t>
  </si>
  <si>
    <t>PROYECTOS</t>
  </si>
  <si>
    <t>COORDINAR LA REALIZACIÓN DE PROCEDIMIENTOS DE LICITACION DE OBRA PUBLICA Y/O DE ADQUISICIONES Y EMITIR LOS FALLOS CORRESPONDIENTES, DE ACUERDO A LOS PROGRAMAS DE INVERSION Y EN OBSERVANCIA A LA NORMATIVIDAD FEDERAL Y ESTATAL VIGENTE.</t>
  </si>
  <si>
    <t>ELABORAR INFORMES MENSUALES Y TRIMESTRALES DE ACTIVIDADES, AVANCES, EVALUACION Y RESULTADOS DE LAS FUNCIONES REALIZADAS COTIDIANAMENTE POR LA DEPENDENCIA EN CUMPLIMIENTO AL PROGRAMA OPERATIVO ANUAL Y EL PLAN MUNICIPAL DE DESARROLLO</t>
  </si>
  <si>
    <t>INFORMES</t>
  </si>
  <si>
    <t>Se rebazo la meta por demanda de proyectos</t>
  </si>
  <si>
    <t>Se rebazo la meta por cursos FAIS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</si>
</sst>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9"/>
      <name val="Segoe UI"/>
      <family val="2"/>
    </font>
    <font>
      <sz val="11"/>
      <color theme="1"/>
      <name val="Verdana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6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165" fontId="4" fillId="0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165" fontId="4" fillId="3" borderId="1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5" fontId="4" fillId="4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NumberFormat="1" applyFont="1" applyFill="1" applyBorder="1" applyAlignment="1" applyProtection="1">
      <alignment vertical="center"/>
    </xf>
    <xf numFmtId="165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165" fontId="4" fillId="0" borderId="1" xfId="0" applyNumberFormat="1" applyFont="1" applyFill="1" applyBorder="1" applyAlignment="1" applyProtection="1">
      <alignment horizontal="center" vertical="center"/>
      <protection locked="0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NumberFormat="1" applyFont="1" applyFill="1" applyBorder="1" applyAlignment="1" applyProtection="1">
      <alignment horizontal="center" vertical="center"/>
    </xf>
    <xf numFmtId="165" fontId="4" fillId="4" borderId="2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/>
    <xf numFmtId="167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3" fontId="8" fillId="0" borderId="1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justify" vertical="top"/>
      <protection locked="0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justify" vertical="center" wrapText="1"/>
    </xf>
    <xf numFmtId="0" fontId="4" fillId="4" borderId="5" xfId="0" applyNumberFormat="1" applyFont="1" applyFill="1" applyBorder="1" applyAlignment="1" applyProtection="1">
      <alignment horizontal="justify" vertical="center" wrapText="1"/>
    </xf>
    <xf numFmtId="165" fontId="3" fillId="3" borderId="4" xfId="0" applyNumberFormat="1" applyFont="1" applyFill="1" applyBorder="1" applyAlignment="1" applyProtection="1">
      <alignment horizontal="center" vertical="center"/>
    </xf>
    <xf numFmtId="165" fontId="3" fillId="3" borderId="6" xfId="0" applyNumberFormat="1" applyFont="1" applyFill="1" applyBorder="1" applyAlignment="1" applyProtection="1">
      <alignment horizontal="center" vertical="center"/>
    </xf>
    <xf numFmtId="165" fontId="3" fillId="3" borderId="5" xfId="0" applyNumberFormat="1" applyFont="1" applyFill="1" applyBorder="1" applyAlignment="1" applyProtection="1">
      <alignment horizontal="center" vertical="center"/>
    </xf>
  </cellXfs>
  <cellStyles count="6">
    <cellStyle name="Millares 2" xfId="1"/>
    <cellStyle name="Normal" xfId="0" builtinId="0"/>
    <cellStyle name="Normal 11" xfId="2"/>
    <cellStyle name="Normal 2" xfId="3"/>
    <cellStyle name="Normal 2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>
      <selection activeCell="A16" sqref="A16:X16"/>
    </sheetView>
  </sheetViews>
  <sheetFormatPr baseColWidth="10" defaultRowHeight="12.75" x14ac:dyDescent="0.2"/>
  <cols>
    <col min="1" max="1" width="10.5703125" style="17" customWidth="1"/>
    <col min="2" max="2" width="6.5703125" style="17" customWidth="1"/>
    <col min="3" max="3" width="40.7109375" style="17" customWidth="1"/>
    <col min="4" max="4" width="11.42578125" style="17"/>
    <col min="5" max="5" width="10.28515625" style="17" customWidth="1"/>
    <col min="6" max="6" width="12.28515625" style="17" hidden="1" customWidth="1"/>
    <col min="7" max="10" width="10.28515625" style="17" hidden="1" customWidth="1"/>
    <col min="11" max="11" width="9.28515625" style="17" hidden="1" customWidth="1"/>
    <col min="12" max="13" width="9.28515625" style="17" customWidth="1"/>
    <col min="14" max="20" width="9.28515625" style="17" hidden="1" customWidth="1"/>
    <col min="21" max="21" width="24" style="17" customWidth="1"/>
    <col min="22" max="24" width="8.85546875" style="17" customWidth="1"/>
    <col min="25" max="16384" width="11.42578125" style="17"/>
  </cols>
  <sheetData>
    <row r="1" spans="1:24" x14ac:dyDescent="0.2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x14ac:dyDescent="0.2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idden="1" x14ac:dyDescent="0.2">
      <c r="A4" s="31" t="s">
        <v>34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</row>
    <row r="5" spans="1:24" x14ac:dyDescent="0.2">
      <c r="A5" s="31" t="s">
        <v>35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4" hidden="1" x14ac:dyDescent="0.2">
      <c r="A6" s="31" t="s">
        <v>36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idden="1" x14ac:dyDescent="0.2">
      <c r="A7" s="31" t="s">
        <v>37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x14ac:dyDescent="0.2">
      <c r="A9" s="23" t="s">
        <v>43</v>
      </c>
      <c r="B9" s="24">
        <v>222</v>
      </c>
      <c r="C9" s="25" t="s">
        <v>45</v>
      </c>
      <c r="D9" s="2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24" x14ac:dyDescent="0.2">
      <c r="A10" s="23" t="s">
        <v>1</v>
      </c>
      <c r="B10" s="24">
        <v>8</v>
      </c>
      <c r="C10" s="25" t="s">
        <v>46</v>
      </c>
      <c r="D10" s="27"/>
      <c r="E10" s="1"/>
      <c r="F10" s="1"/>
      <c r="G10" s="1"/>
      <c r="H10" s="1"/>
      <c r="I10" s="1"/>
      <c r="J10" s="1"/>
      <c r="K10" s="1"/>
      <c r="L10" s="5"/>
      <c r="M10" s="5"/>
      <c r="N10" s="5"/>
      <c r="O10" s="5"/>
      <c r="P10" s="5"/>
      <c r="Q10" s="5"/>
    </row>
    <row r="11" spans="1:24" x14ac:dyDescent="0.2">
      <c r="A11" s="23" t="s">
        <v>44</v>
      </c>
      <c r="B11" s="24">
        <v>1</v>
      </c>
      <c r="C11" s="25" t="s">
        <v>47</v>
      </c>
      <c r="D11" s="27"/>
      <c r="E11" s="1"/>
      <c r="F11" s="1"/>
      <c r="G11" s="1"/>
      <c r="H11" s="1"/>
      <c r="I11" s="1"/>
      <c r="J11" s="1"/>
      <c r="K11" s="1"/>
      <c r="L11" s="5"/>
      <c r="M11" s="5"/>
      <c r="N11" s="5"/>
      <c r="O11" s="5"/>
      <c r="P11" s="5"/>
      <c r="Q11" s="5"/>
    </row>
    <row r="12" spans="1:24" x14ac:dyDescent="0.2">
      <c r="A12" s="23" t="s">
        <v>5</v>
      </c>
      <c r="B12" s="26">
        <v>17</v>
      </c>
      <c r="C12" s="25" t="s">
        <v>48</v>
      </c>
      <c r="D12" s="27"/>
      <c r="E12" s="1"/>
      <c r="F12" s="1"/>
      <c r="G12" s="1"/>
      <c r="H12" s="1"/>
      <c r="I12" s="1"/>
      <c r="J12" s="1"/>
      <c r="K12" s="1"/>
      <c r="L12" s="5"/>
      <c r="M12" s="5"/>
      <c r="N12" s="5"/>
      <c r="O12" s="5"/>
      <c r="P12" s="5"/>
      <c r="Q12" s="5"/>
    </row>
    <row r="13" spans="1:24" x14ac:dyDescent="0.2">
      <c r="A13" s="23" t="s">
        <v>42</v>
      </c>
      <c r="B13" s="24">
        <v>1</v>
      </c>
      <c r="C13" s="25" t="s">
        <v>49</v>
      </c>
      <c r="D13" s="27"/>
      <c r="E13" s="1"/>
      <c r="F13" s="1"/>
      <c r="G13" s="1"/>
      <c r="H13" s="1"/>
      <c r="I13" s="1"/>
      <c r="J13" s="1"/>
      <c r="K13" s="1"/>
      <c r="L13" s="5"/>
      <c r="M13" s="5"/>
      <c r="N13" s="5"/>
      <c r="O13" s="5"/>
      <c r="P13" s="5"/>
      <c r="Q13" s="5"/>
    </row>
    <row r="14" spans="1:2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5"/>
      <c r="N14" s="5"/>
      <c r="O14" s="5"/>
      <c r="P14" s="5"/>
      <c r="Q14" s="5" t="s">
        <v>32</v>
      </c>
      <c r="X14" s="17" t="s">
        <v>38</v>
      </c>
    </row>
    <row r="15" spans="1:24" x14ac:dyDescent="0.2">
      <c r="A15" s="31" t="s">
        <v>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50.25" customHeight="1" x14ac:dyDescent="0.2">
      <c r="A16" s="32" t="s">
        <v>50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4" ht="12.75" customHeight="1" x14ac:dyDescent="0.2">
      <c r="A17" s="33" t="s">
        <v>3</v>
      </c>
      <c r="B17" s="34"/>
      <c r="C17" s="35"/>
      <c r="D17" s="36" t="s">
        <v>6</v>
      </c>
      <c r="E17" s="36" t="s">
        <v>15</v>
      </c>
      <c r="F17" s="38" t="s">
        <v>16</v>
      </c>
      <c r="G17" s="39"/>
      <c r="H17" s="38" t="s">
        <v>17</v>
      </c>
      <c r="I17" s="39"/>
      <c r="J17" s="33" t="s">
        <v>11</v>
      </c>
      <c r="K17" s="35"/>
      <c r="L17" s="33" t="s">
        <v>7</v>
      </c>
      <c r="M17" s="35"/>
      <c r="N17" s="33" t="s">
        <v>10</v>
      </c>
      <c r="O17" s="35"/>
      <c r="P17" s="33" t="s">
        <v>12</v>
      </c>
      <c r="Q17" s="35"/>
      <c r="R17" s="40" t="s">
        <v>25</v>
      </c>
      <c r="S17" s="40"/>
      <c r="T17" s="40"/>
      <c r="U17" s="41" t="s">
        <v>26</v>
      </c>
      <c r="V17" s="38" t="s">
        <v>28</v>
      </c>
      <c r="W17" s="42"/>
      <c r="X17" s="39"/>
    </row>
    <row r="18" spans="1:24" x14ac:dyDescent="0.2">
      <c r="A18" s="2" t="s">
        <v>14</v>
      </c>
      <c r="B18" s="40" t="s">
        <v>4</v>
      </c>
      <c r="C18" s="40"/>
      <c r="D18" s="37"/>
      <c r="E18" s="37"/>
      <c r="F18" s="7" t="s">
        <v>18</v>
      </c>
      <c r="G18" s="7" t="s">
        <v>19</v>
      </c>
      <c r="H18" s="7" t="s">
        <v>20</v>
      </c>
      <c r="I18" s="7" t="s">
        <v>21</v>
      </c>
      <c r="J18" s="3" t="s">
        <v>8</v>
      </c>
      <c r="K18" s="3" t="s">
        <v>9</v>
      </c>
      <c r="L18" s="3" t="s">
        <v>8</v>
      </c>
      <c r="M18" s="3" t="s">
        <v>9</v>
      </c>
      <c r="N18" s="3" t="s">
        <v>8</v>
      </c>
      <c r="O18" s="3" t="s">
        <v>9</v>
      </c>
      <c r="P18" s="3" t="s">
        <v>8</v>
      </c>
      <c r="Q18" s="3" t="s">
        <v>9</v>
      </c>
      <c r="R18" s="3" t="s">
        <v>8</v>
      </c>
      <c r="S18" s="3" t="s">
        <v>9</v>
      </c>
      <c r="T18" s="3" t="s">
        <v>27</v>
      </c>
      <c r="U18" s="41"/>
      <c r="V18" s="7" t="s">
        <v>29</v>
      </c>
      <c r="W18" s="7" t="s">
        <v>30</v>
      </c>
      <c r="X18" s="7" t="s">
        <v>31</v>
      </c>
    </row>
    <row r="19" spans="1:24" ht="70.5" customHeight="1" x14ac:dyDescent="0.2">
      <c r="A19" s="8">
        <v>1</v>
      </c>
      <c r="B19" s="43" t="s">
        <v>51</v>
      </c>
      <c r="C19" s="44"/>
      <c r="D19" s="20" t="s">
        <v>39</v>
      </c>
      <c r="E19" s="12">
        <v>20</v>
      </c>
      <c r="F19" s="28">
        <f>$F$27*E19/100</f>
        <v>0</v>
      </c>
      <c r="G19" s="28">
        <f>$G$27*E19/100</f>
        <v>0</v>
      </c>
      <c r="H19" s="11">
        <f>J19+L19+N19+P19</f>
        <v>16</v>
      </c>
      <c r="I19" s="11">
        <f>K19+M19+O19+Q19</f>
        <v>16</v>
      </c>
      <c r="J19" s="8">
        <v>8</v>
      </c>
      <c r="K19" s="18">
        <v>8</v>
      </c>
      <c r="L19" s="8">
        <v>8</v>
      </c>
      <c r="M19" s="4">
        <v>8</v>
      </c>
      <c r="N19" s="8"/>
      <c r="O19" s="4"/>
      <c r="P19" s="8"/>
      <c r="Q19" s="4"/>
      <c r="R19" s="21">
        <f t="shared" ref="R19:S26" si="0">J19+L19+N19+P19</f>
        <v>16</v>
      </c>
      <c r="S19" s="21">
        <f t="shared" si="0"/>
        <v>16</v>
      </c>
      <c r="T19" s="21">
        <f>S19-R19</f>
        <v>0</v>
      </c>
      <c r="U19" s="6"/>
      <c r="V19" s="4">
        <f>K19/J19*100</f>
        <v>100</v>
      </c>
      <c r="W19" s="4" t="e">
        <f>G19/F19*100</f>
        <v>#DIV/0!</v>
      </c>
      <c r="X19" s="4" t="e">
        <f>W19/V19*100</f>
        <v>#DIV/0!</v>
      </c>
    </row>
    <row r="20" spans="1:24" ht="63" customHeight="1" x14ac:dyDescent="0.2">
      <c r="A20" s="8">
        <v>2</v>
      </c>
      <c r="B20" s="43" t="s">
        <v>52</v>
      </c>
      <c r="C20" s="44"/>
      <c r="D20" s="20" t="s">
        <v>39</v>
      </c>
      <c r="E20" s="12">
        <v>20</v>
      </c>
      <c r="F20" s="28">
        <f t="shared" ref="F20:F26" si="1">$F$27*E20/100</f>
        <v>0</v>
      </c>
      <c r="G20" s="28">
        <f t="shared" ref="G20:G26" si="2">$G$27*E20/100</f>
        <v>0</v>
      </c>
      <c r="H20" s="11">
        <f t="shared" ref="H20:H26" si="3">J20+L20+N20+P20</f>
        <v>12</v>
      </c>
      <c r="I20" s="11">
        <f t="shared" ref="I20:I26" si="4">K20+M20+O20+Q20</f>
        <v>18</v>
      </c>
      <c r="J20" s="8">
        <v>6</v>
      </c>
      <c r="K20" s="18">
        <v>12</v>
      </c>
      <c r="L20" s="8">
        <v>6</v>
      </c>
      <c r="M20" s="4">
        <v>6</v>
      </c>
      <c r="N20" s="8"/>
      <c r="O20" s="4"/>
      <c r="P20" s="8"/>
      <c r="Q20" s="4"/>
      <c r="R20" s="21">
        <f t="shared" si="0"/>
        <v>12</v>
      </c>
      <c r="S20" s="21">
        <f t="shared" si="0"/>
        <v>18</v>
      </c>
      <c r="T20" s="21">
        <f t="shared" ref="T20:T26" si="5">S20-R20</f>
        <v>6</v>
      </c>
      <c r="U20" s="15"/>
      <c r="V20" s="4">
        <f t="shared" ref="V20:V27" si="6">K20/J20*100</f>
        <v>200</v>
      </c>
      <c r="W20" s="4" t="e">
        <f t="shared" ref="W20:W27" si="7">G20/F20*100</f>
        <v>#DIV/0!</v>
      </c>
      <c r="X20" s="4" t="e">
        <f t="shared" ref="X20:X27" si="8">W20/V20*100</f>
        <v>#DIV/0!</v>
      </c>
    </row>
    <row r="21" spans="1:24" ht="89.25" customHeight="1" x14ac:dyDescent="0.2">
      <c r="A21" s="8">
        <v>3</v>
      </c>
      <c r="B21" s="43" t="s">
        <v>53</v>
      </c>
      <c r="C21" s="44"/>
      <c r="D21" s="20" t="s">
        <v>39</v>
      </c>
      <c r="E21" s="12">
        <v>15</v>
      </c>
      <c r="F21" s="28">
        <f t="shared" si="1"/>
        <v>0</v>
      </c>
      <c r="G21" s="28">
        <f t="shared" si="2"/>
        <v>0</v>
      </c>
      <c r="H21" s="11">
        <f t="shared" si="3"/>
        <v>180</v>
      </c>
      <c r="I21" s="11">
        <f t="shared" si="4"/>
        <v>185</v>
      </c>
      <c r="J21" s="8">
        <v>90</v>
      </c>
      <c r="K21" s="18">
        <v>95</v>
      </c>
      <c r="L21" s="8">
        <v>90</v>
      </c>
      <c r="M21" s="4">
        <v>90</v>
      </c>
      <c r="N21" s="8"/>
      <c r="O21" s="4"/>
      <c r="P21" s="8"/>
      <c r="Q21" s="4"/>
      <c r="R21" s="21">
        <f t="shared" si="0"/>
        <v>180</v>
      </c>
      <c r="S21" s="21">
        <f t="shared" si="0"/>
        <v>185</v>
      </c>
      <c r="T21" s="21">
        <f t="shared" si="5"/>
        <v>5</v>
      </c>
      <c r="U21" s="29"/>
      <c r="V21" s="4">
        <f t="shared" si="6"/>
        <v>105.55555555555556</v>
      </c>
      <c r="W21" s="4" t="e">
        <f t="shared" si="7"/>
        <v>#DIV/0!</v>
      </c>
      <c r="X21" s="4" t="e">
        <f t="shared" si="8"/>
        <v>#DIV/0!</v>
      </c>
    </row>
    <row r="22" spans="1:24" ht="70.5" customHeight="1" x14ac:dyDescent="0.2">
      <c r="A22" s="8">
        <v>4</v>
      </c>
      <c r="B22" s="43" t="s">
        <v>54</v>
      </c>
      <c r="C22" s="44"/>
      <c r="D22" s="20" t="s">
        <v>41</v>
      </c>
      <c r="E22" s="12">
        <v>10</v>
      </c>
      <c r="F22" s="28">
        <f t="shared" si="1"/>
        <v>0</v>
      </c>
      <c r="G22" s="28">
        <f t="shared" si="2"/>
        <v>0</v>
      </c>
      <c r="H22" s="11">
        <f t="shared" si="3"/>
        <v>1</v>
      </c>
      <c r="I22" s="11">
        <f t="shared" si="4"/>
        <v>5</v>
      </c>
      <c r="J22" s="8">
        <v>0</v>
      </c>
      <c r="K22" s="18">
        <v>2</v>
      </c>
      <c r="L22" s="8">
        <v>1</v>
      </c>
      <c r="M22" s="4">
        <v>3</v>
      </c>
      <c r="N22" s="8"/>
      <c r="O22" s="4"/>
      <c r="P22" s="8"/>
      <c r="Q22" s="4"/>
      <c r="R22" s="21">
        <f t="shared" si="0"/>
        <v>1</v>
      </c>
      <c r="S22" s="21">
        <f t="shared" si="0"/>
        <v>5</v>
      </c>
      <c r="T22" s="21">
        <f t="shared" si="5"/>
        <v>4</v>
      </c>
      <c r="U22" s="6"/>
      <c r="V22" s="4" t="e">
        <f t="shared" si="6"/>
        <v>#DIV/0!</v>
      </c>
      <c r="W22" s="4" t="e">
        <f t="shared" si="7"/>
        <v>#DIV/0!</v>
      </c>
      <c r="X22" s="4" t="e">
        <f t="shared" si="8"/>
        <v>#DIV/0!</v>
      </c>
    </row>
    <row r="23" spans="1:24" ht="63.75" customHeight="1" x14ac:dyDescent="0.2">
      <c r="A23" s="8">
        <v>5</v>
      </c>
      <c r="B23" s="43" t="s">
        <v>55</v>
      </c>
      <c r="C23" s="44"/>
      <c r="D23" s="20" t="s">
        <v>41</v>
      </c>
      <c r="E23" s="12">
        <v>5</v>
      </c>
      <c r="F23" s="28">
        <f t="shared" si="1"/>
        <v>0</v>
      </c>
      <c r="G23" s="28">
        <f t="shared" si="2"/>
        <v>0</v>
      </c>
      <c r="H23" s="11">
        <f t="shared" si="3"/>
        <v>2</v>
      </c>
      <c r="I23" s="11">
        <f t="shared" si="4"/>
        <v>5</v>
      </c>
      <c r="J23" s="8">
        <v>1</v>
      </c>
      <c r="K23" s="18">
        <v>2</v>
      </c>
      <c r="L23" s="8">
        <v>1</v>
      </c>
      <c r="M23" s="4">
        <v>3</v>
      </c>
      <c r="N23" s="8"/>
      <c r="O23" s="4"/>
      <c r="P23" s="8"/>
      <c r="Q23" s="4"/>
      <c r="R23" s="21">
        <f t="shared" si="0"/>
        <v>2</v>
      </c>
      <c r="S23" s="21">
        <f t="shared" si="0"/>
        <v>5</v>
      </c>
      <c r="T23" s="21">
        <f t="shared" si="5"/>
        <v>3</v>
      </c>
      <c r="U23" s="22" t="s">
        <v>62</v>
      </c>
      <c r="V23" s="4">
        <f t="shared" si="6"/>
        <v>200</v>
      </c>
      <c r="W23" s="4" t="e">
        <f t="shared" si="7"/>
        <v>#DIV/0!</v>
      </c>
      <c r="X23" s="4" t="e">
        <f t="shared" si="8"/>
        <v>#DIV/0!</v>
      </c>
    </row>
    <row r="24" spans="1:24" ht="64.5" customHeight="1" x14ac:dyDescent="0.2">
      <c r="A24" s="8">
        <v>6</v>
      </c>
      <c r="B24" s="43" t="s">
        <v>56</v>
      </c>
      <c r="C24" s="44"/>
      <c r="D24" s="20" t="s">
        <v>57</v>
      </c>
      <c r="E24" s="12">
        <v>10</v>
      </c>
      <c r="F24" s="28">
        <f t="shared" si="1"/>
        <v>0</v>
      </c>
      <c r="G24" s="28">
        <f t="shared" si="2"/>
        <v>0</v>
      </c>
      <c r="H24" s="11">
        <f t="shared" si="3"/>
        <v>20</v>
      </c>
      <c r="I24" s="11">
        <f t="shared" si="4"/>
        <v>21</v>
      </c>
      <c r="J24" s="8">
        <v>10</v>
      </c>
      <c r="K24" s="18">
        <v>10</v>
      </c>
      <c r="L24" s="8">
        <v>10</v>
      </c>
      <c r="M24" s="4">
        <v>11</v>
      </c>
      <c r="N24" s="8"/>
      <c r="O24" s="4"/>
      <c r="P24" s="8"/>
      <c r="Q24" s="4"/>
      <c r="R24" s="21">
        <f t="shared" si="0"/>
        <v>20</v>
      </c>
      <c r="S24" s="21">
        <f t="shared" si="0"/>
        <v>21</v>
      </c>
      <c r="T24" s="21">
        <f t="shared" si="5"/>
        <v>1</v>
      </c>
      <c r="U24" s="22" t="s">
        <v>61</v>
      </c>
      <c r="V24" s="4">
        <f t="shared" si="6"/>
        <v>100</v>
      </c>
      <c r="W24" s="4" t="e">
        <f t="shared" si="7"/>
        <v>#DIV/0!</v>
      </c>
      <c r="X24" s="4" t="e">
        <f t="shared" si="8"/>
        <v>#DIV/0!</v>
      </c>
    </row>
    <row r="25" spans="1:24" ht="64.5" customHeight="1" x14ac:dyDescent="0.2">
      <c r="A25" s="8">
        <v>7</v>
      </c>
      <c r="B25" s="43" t="s">
        <v>58</v>
      </c>
      <c r="C25" s="44"/>
      <c r="D25" s="20" t="s">
        <v>40</v>
      </c>
      <c r="E25" s="12">
        <v>5</v>
      </c>
      <c r="F25" s="28">
        <f t="shared" si="1"/>
        <v>0</v>
      </c>
      <c r="G25" s="28">
        <f t="shared" si="2"/>
        <v>0</v>
      </c>
      <c r="H25" s="11">
        <f t="shared" si="3"/>
        <v>5</v>
      </c>
      <c r="I25" s="11">
        <f t="shared" si="4"/>
        <v>17</v>
      </c>
      <c r="J25" s="8">
        <v>0</v>
      </c>
      <c r="K25" s="18">
        <v>7</v>
      </c>
      <c r="L25" s="8">
        <v>5</v>
      </c>
      <c r="M25" s="4">
        <v>10</v>
      </c>
      <c r="N25" s="8"/>
      <c r="O25" s="4"/>
      <c r="P25" s="8"/>
      <c r="Q25" s="4"/>
      <c r="R25" s="21">
        <f t="shared" si="0"/>
        <v>5</v>
      </c>
      <c r="S25" s="21">
        <f t="shared" si="0"/>
        <v>17</v>
      </c>
      <c r="T25" s="21">
        <f t="shared" si="5"/>
        <v>12</v>
      </c>
      <c r="U25" s="15"/>
      <c r="V25" s="4">
        <v>0</v>
      </c>
      <c r="W25" s="4" t="e">
        <f t="shared" si="7"/>
        <v>#DIV/0!</v>
      </c>
      <c r="X25" s="4">
        <v>0</v>
      </c>
    </row>
    <row r="26" spans="1:24" ht="64.5" customHeight="1" x14ac:dyDescent="0.2">
      <c r="A26" s="8">
        <v>8</v>
      </c>
      <c r="B26" s="43" t="s">
        <v>59</v>
      </c>
      <c r="C26" s="44"/>
      <c r="D26" s="20" t="s">
        <v>60</v>
      </c>
      <c r="E26" s="12">
        <v>15</v>
      </c>
      <c r="F26" s="28">
        <f t="shared" si="1"/>
        <v>0</v>
      </c>
      <c r="G26" s="28">
        <f t="shared" si="2"/>
        <v>0</v>
      </c>
      <c r="H26" s="11">
        <f t="shared" si="3"/>
        <v>8</v>
      </c>
      <c r="I26" s="11">
        <f t="shared" si="4"/>
        <v>8</v>
      </c>
      <c r="J26" s="8">
        <v>4</v>
      </c>
      <c r="K26" s="18">
        <v>4</v>
      </c>
      <c r="L26" s="8">
        <v>4</v>
      </c>
      <c r="M26" s="4">
        <v>4</v>
      </c>
      <c r="N26" s="8"/>
      <c r="O26" s="4"/>
      <c r="P26" s="8"/>
      <c r="Q26" s="4"/>
      <c r="R26" s="21">
        <f t="shared" si="0"/>
        <v>8</v>
      </c>
      <c r="S26" s="21">
        <f t="shared" si="0"/>
        <v>8</v>
      </c>
      <c r="T26" s="21">
        <f t="shared" si="5"/>
        <v>0</v>
      </c>
      <c r="U26" s="18"/>
      <c r="V26" s="4">
        <f t="shared" si="6"/>
        <v>100</v>
      </c>
      <c r="W26" s="4" t="e">
        <f t="shared" si="7"/>
        <v>#DIV/0!</v>
      </c>
      <c r="X26" s="4" t="e">
        <f t="shared" si="8"/>
        <v>#DIV/0!</v>
      </c>
    </row>
    <row r="27" spans="1:24" s="1" customFormat="1" ht="30" customHeight="1" x14ac:dyDescent="0.2">
      <c r="A27" s="45" t="s">
        <v>22</v>
      </c>
      <c r="B27" s="46"/>
      <c r="C27" s="47"/>
      <c r="D27" s="12"/>
      <c r="E27" s="12">
        <f>SUM(E19:E26)</f>
        <v>100</v>
      </c>
      <c r="F27" s="13"/>
      <c r="G27" s="19"/>
      <c r="H27" s="12">
        <f t="shared" ref="H27:Q27" si="9">SUM(H19:H26)</f>
        <v>244</v>
      </c>
      <c r="I27" s="12">
        <f t="shared" si="9"/>
        <v>275</v>
      </c>
      <c r="J27" s="12">
        <f t="shared" si="9"/>
        <v>119</v>
      </c>
      <c r="K27" s="12">
        <f t="shared" si="9"/>
        <v>140</v>
      </c>
      <c r="L27" s="12">
        <f t="shared" si="9"/>
        <v>125</v>
      </c>
      <c r="M27" s="12">
        <f t="shared" si="9"/>
        <v>135</v>
      </c>
      <c r="N27" s="12">
        <f t="shared" si="9"/>
        <v>0</v>
      </c>
      <c r="O27" s="12">
        <f t="shared" si="9"/>
        <v>0</v>
      </c>
      <c r="P27" s="12">
        <f t="shared" si="9"/>
        <v>0</v>
      </c>
      <c r="Q27" s="12">
        <f t="shared" si="9"/>
        <v>0</v>
      </c>
      <c r="R27" s="11">
        <f>J27+L27+N27+P27</f>
        <v>244</v>
      </c>
      <c r="S27" s="11">
        <f>K27+M27+O27+Q27</f>
        <v>275</v>
      </c>
      <c r="T27" s="11">
        <f>S27-R27</f>
        <v>31</v>
      </c>
      <c r="U27" s="14"/>
      <c r="V27" s="4">
        <f t="shared" si="6"/>
        <v>117.64705882352942</v>
      </c>
      <c r="W27" s="4" t="e">
        <f t="shared" si="7"/>
        <v>#DIV/0!</v>
      </c>
      <c r="X27" s="4" t="e">
        <f t="shared" si="8"/>
        <v>#DIV/0!</v>
      </c>
    </row>
    <row r="28" spans="1:24" s="5" customFormat="1" ht="14.25" customHeight="1" x14ac:dyDescent="0.2">
      <c r="B28" s="10" t="s">
        <v>23</v>
      </c>
      <c r="F28" s="9"/>
      <c r="H28" s="5" t="s">
        <v>24</v>
      </c>
    </row>
  </sheetData>
  <mergeCells count="31">
    <mergeCell ref="B18:C18"/>
    <mergeCell ref="B25:C25"/>
    <mergeCell ref="B26:C26"/>
    <mergeCell ref="A27:C27"/>
    <mergeCell ref="B19:C19"/>
    <mergeCell ref="B20:C20"/>
    <mergeCell ref="B21:C21"/>
    <mergeCell ref="B22:C22"/>
    <mergeCell ref="B23:C23"/>
    <mergeCell ref="B24:C24"/>
    <mergeCell ref="A6:X6"/>
    <mergeCell ref="A7:X7"/>
    <mergeCell ref="A15:X15"/>
    <mergeCell ref="A16:X16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A1:X1"/>
    <mergeCell ref="A2:X2"/>
    <mergeCell ref="A3:X3"/>
    <mergeCell ref="A4:X4"/>
    <mergeCell ref="A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222 08 01 017 01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Paulina Jaramillo</cp:lastModifiedBy>
  <cp:lastPrinted>2025-04-29T00:32:36Z</cp:lastPrinted>
  <dcterms:created xsi:type="dcterms:W3CDTF">2010-04-16T17:39:00Z</dcterms:created>
  <dcterms:modified xsi:type="dcterms:W3CDTF">2025-08-04T16:44:32Z</dcterms:modified>
</cp:coreProperties>
</file>